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0 Програма МВЗ РМР 22-24" sheetId="1" r:id="rId1"/>
  </sheets>
  <definedNames>
    <definedName name="_xlnm.Print_Area" localSheetId="0">'Прил10 Програма МВЗ РМР 22-24'!$A$1:$H$25</definedName>
  </definedNames>
  <calcPr calcId="124519"/>
</workbook>
</file>

<file path=xl/calcChain.xml><?xml version="1.0" encoding="utf-8"?>
<calcChain xmlns="http://schemas.openxmlformats.org/spreadsheetml/2006/main">
  <c r="H22" i="1"/>
  <c r="H21"/>
  <c r="H19"/>
  <c r="G19"/>
  <c r="G22"/>
  <c r="F19"/>
  <c r="F20"/>
  <c r="E20"/>
  <c r="E19"/>
  <c r="E21"/>
  <c r="C19"/>
  <c r="C20"/>
  <c r="F24"/>
  <c r="C23"/>
  <c r="D23"/>
  <c r="D19"/>
  <c r="H23"/>
  <c r="G23"/>
  <c r="E23"/>
  <c r="G24" l="1"/>
  <c r="D24"/>
  <c r="C24"/>
  <c r="E24"/>
  <c r="H24"/>
</calcChain>
</file>

<file path=xl/sharedStrings.xml><?xml version="1.0" encoding="utf-8"?>
<sst xmlns="http://schemas.openxmlformats.org/spreadsheetml/2006/main" count="28" uniqueCount="22">
  <si>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</si>
  <si>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</si>
  <si>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</si>
  <si>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</si>
  <si>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</si>
  <si>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тыс. рублей</t>
  </si>
  <si>
    <t>ВСЕГО</t>
  </si>
  <si>
    <t>2022 год</t>
  </si>
  <si>
    <t>Кредиты, полученные от кредитных организаций в том числе:</t>
  </si>
  <si>
    <t>с предельным сроком погашения до 31 декабря 2023 года</t>
  </si>
  <si>
    <t>2023 год</t>
  </si>
  <si>
    <t>с предельным сроком погашения до 31 декабря 2024 года</t>
  </si>
  <si>
    <t xml:space="preserve">
Программа муниципальных внутренних заимствований Ртищевского муниципального района 
на 2022 год и на плановый период 2023 и 2024 годов
</t>
  </si>
  <si>
    <t>2024 год</t>
  </si>
  <si>
    <t>с предельным сроком погашения до 31 декабря 2025 года</t>
  </si>
  <si>
    <t xml:space="preserve">муниципального района </t>
  </si>
  <si>
    <t>Собрания депутатов Ртищевского</t>
  </si>
  <si>
    <t xml:space="preserve">от                                       2022 года № </t>
  </si>
  <si>
    <t>Приложение № 10 к решению</t>
  </si>
  <si>
    <t xml:space="preserve"> от 15 декабря 2021 года № 86 – 480</t>
  </si>
  <si>
    <t>Приложение № 7 к решению</t>
  </si>
  <si>
    <t>(с изменениями от 29 ноября 2022 года № 106-569)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</si>
</sst>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164" fontId="8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/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5"/>
  <sheetViews>
    <sheetView tabSelected="1" view="pageBreakPreview" topLeftCell="A7" zoomScaleSheetLayoutView="100" workbookViewId="0">
      <selection activeCell="B19" sqref="B19"/>
    </sheetView>
  </sheetViews>
  <sheetFormatPr defaultRowHeight="18"/>
  <cols>
    <col min="1" max="1" width="6.42578125" style="1" customWidth="1"/>
    <col min="2" max="2" width="39.140625" style="1" customWidth="1"/>
    <col min="3" max="3" width="18.140625" style="1" customWidth="1"/>
    <col min="4" max="4" width="20" style="1" customWidth="1"/>
    <col min="5" max="5" width="18.140625" style="1" customWidth="1"/>
    <col min="6" max="6" width="19" style="1" customWidth="1"/>
    <col min="7" max="8" width="18.42578125" style="1" customWidth="1"/>
    <col min="9" max="16384" width="9.140625" style="1"/>
  </cols>
  <sheetData>
    <row r="1" spans="1:8" ht="18.75" hidden="1">
      <c r="F1" s="2" t="s">
        <v>20</v>
      </c>
    </row>
    <row r="2" spans="1:8" ht="18.75" hidden="1">
      <c r="F2" s="2" t="s">
        <v>16</v>
      </c>
    </row>
    <row r="3" spans="1:8" ht="18.75" hidden="1">
      <c r="F3" s="16" t="s">
        <v>15</v>
      </c>
    </row>
    <row r="4" spans="1:8" ht="18.75" hidden="1">
      <c r="F4" s="3" t="s">
        <v>17</v>
      </c>
    </row>
    <row r="5" spans="1:8" ht="18.75" hidden="1">
      <c r="F5" s="3"/>
    </row>
    <row r="6" spans="1:8" ht="18.75" hidden="1">
      <c r="F6" s="3"/>
    </row>
    <row r="7" spans="1:8" ht="18.75">
      <c r="F7" s="2" t="s">
        <v>18</v>
      </c>
    </row>
    <row r="8" spans="1:8" ht="18.75">
      <c r="F8" s="2" t="s">
        <v>16</v>
      </c>
    </row>
    <row r="9" spans="1:8" ht="18.75">
      <c r="F9" s="2" t="s">
        <v>15</v>
      </c>
    </row>
    <row r="10" spans="1:8" ht="18.75">
      <c r="F10" s="3" t="s">
        <v>19</v>
      </c>
    </row>
    <row r="11" spans="1:8" ht="18.75">
      <c r="F11" s="3"/>
    </row>
    <row r="12" spans="1:8" ht="18.75">
      <c r="F12" s="3"/>
    </row>
    <row r="13" spans="1:8" ht="55.5" customHeight="1">
      <c r="A13" s="25" t="s">
        <v>12</v>
      </c>
      <c r="B13" s="25"/>
      <c r="C13" s="25"/>
      <c r="D13" s="25"/>
      <c r="E13" s="25"/>
      <c r="F13" s="25"/>
      <c r="G13" s="25"/>
      <c r="H13" s="25"/>
    </row>
    <row r="14" spans="1:8" ht="22.5" customHeight="1">
      <c r="A14" s="26" t="s">
        <v>21</v>
      </c>
      <c r="B14" s="26"/>
      <c r="C14" s="26"/>
      <c r="D14" s="26"/>
      <c r="E14" s="26"/>
      <c r="F14" s="26"/>
      <c r="G14" s="26"/>
      <c r="H14" s="26"/>
    </row>
    <row r="15" spans="1:8" ht="18.75">
      <c r="A15" s="4"/>
      <c r="B15" s="4"/>
      <c r="C15" s="4"/>
      <c r="H15" s="5" t="s">
        <v>5</v>
      </c>
    </row>
    <row r="16" spans="1:8" ht="18.75">
      <c r="A16" s="21" t="s">
        <v>0</v>
      </c>
      <c r="B16" s="21" t="s">
        <v>1</v>
      </c>
      <c r="C16" s="23" t="s">
        <v>7</v>
      </c>
      <c r="D16" s="24"/>
      <c r="E16" s="23" t="s">
        <v>10</v>
      </c>
      <c r="F16" s="24"/>
      <c r="G16" s="23" t="s">
        <v>13</v>
      </c>
      <c r="H16" s="24"/>
    </row>
    <row r="17" spans="1:8" ht="56.25">
      <c r="A17" s="22"/>
      <c r="B17" s="22"/>
      <c r="C17" s="6" t="s">
        <v>2</v>
      </c>
      <c r="D17" s="6" t="s">
        <v>3</v>
      </c>
      <c r="E17" s="6" t="s">
        <v>2</v>
      </c>
      <c r="F17" s="6" t="s">
        <v>3</v>
      </c>
      <c r="G17" s="6" t="s">
        <v>2</v>
      </c>
      <c r="H17" s="6" t="s">
        <v>3</v>
      </c>
    </row>
    <row r="18" spans="1:8" s="9" customFormat="1" ht="18.75">
      <c r="A18" s="7">
        <v>1</v>
      </c>
      <c r="B18" s="7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</row>
    <row r="19" spans="1:8" ht="62.25" customHeight="1">
      <c r="A19" s="10">
        <v>1</v>
      </c>
      <c r="B19" s="11" t="s">
        <v>8</v>
      </c>
      <c r="C19" s="17">
        <f>12000-12000+13000</f>
        <v>13000</v>
      </c>
      <c r="D19" s="12">
        <f t="shared" ref="D19" si="0">D20+D21+D22</f>
        <v>0</v>
      </c>
      <c r="E19" s="17">
        <f>34000-12000+13000</f>
        <v>35000</v>
      </c>
      <c r="F19" s="17">
        <f>-12000+12000-13000</f>
        <v>-13000</v>
      </c>
      <c r="G19" s="17">
        <f>57000-12000+13000</f>
        <v>58000</v>
      </c>
      <c r="H19" s="17">
        <f>-34000+12000-13000</f>
        <v>-35000</v>
      </c>
    </row>
    <row r="20" spans="1:8" ht="38.25" customHeight="1">
      <c r="A20" s="10"/>
      <c r="B20" s="11" t="s">
        <v>9</v>
      </c>
      <c r="C20" s="17">
        <f>12000-12000+13000</f>
        <v>13000</v>
      </c>
      <c r="D20" s="12">
        <v>0</v>
      </c>
      <c r="E20" s="12">
        <f>0</f>
        <v>0</v>
      </c>
      <c r="F20" s="17">
        <f>-12000+12000-13000</f>
        <v>-13000</v>
      </c>
      <c r="G20" s="12">
        <v>0</v>
      </c>
      <c r="H20" s="12">
        <v>0</v>
      </c>
    </row>
    <row r="21" spans="1:8" ht="56.25">
      <c r="A21" s="10"/>
      <c r="B21" s="11" t="s">
        <v>11</v>
      </c>
      <c r="C21" s="12">
        <v>0</v>
      </c>
      <c r="D21" s="12">
        <v>0</v>
      </c>
      <c r="E21" s="17">
        <f>34000-12000+13000</f>
        <v>35000</v>
      </c>
      <c r="F21" s="12">
        <v>0</v>
      </c>
      <c r="G21" s="12">
        <v>0</v>
      </c>
      <c r="H21" s="17">
        <f>-34000+12000-13000</f>
        <v>-35000</v>
      </c>
    </row>
    <row r="22" spans="1:8" ht="56.25">
      <c r="A22" s="10"/>
      <c r="B22" s="11" t="s">
        <v>14</v>
      </c>
      <c r="C22" s="12">
        <v>0</v>
      </c>
      <c r="D22" s="12">
        <v>0</v>
      </c>
      <c r="E22" s="12">
        <v>0</v>
      </c>
      <c r="F22" s="12">
        <v>0</v>
      </c>
      <c r="G22" s="17">
        <f>57000-12000+13000</f>
        <v>58000</v>
      </c>
      <c r="H22" s="17">
        <f>0</f>
        <v>0</v>
      </c>
    </row>
    <row r="23" spans="1:8" ht="75">
      <c r="A23" s="10">
        <v>2</v>
      </c>
      <c r="B23" s="11" t="s">
        <v>4</v>
      </c>
      <c r="C23" s="12">
        <f>0</f>
        <v>0</v>
      </c>
      <c r="D23" s="12">
        <f>0</f>
        <v>0</v>
      </c>
      <c r="E23" s="12">
        <f>0</f>
        <v>0</v>
      </c>
      <c r="F23" s="12">
        <v>0</v>
      </c>
      <c r="G23" s="12">
        <f>0</f>
        <v>0</v>
      </c>
      <c r="H23" s="12">
        <f>0</f>
        <v>0</v>
      </c>
    </row>
    <row r="24" spans="1:8" ht="18.75">
      <c r="A24" s="19" t="s">
        <v>6</v>
      </c>
      <c r="B24" s="20"/>
      <c r="C24" s="18">
        <f t="shared" ref="C24:H24" si="1">C19+C23</f>
        <v>13000</v>
      </c>
      <c r="D24" s="13">
        <f t="shared" si="1"/>
        <v>0</v>
      </c>
      <c r="E24" s="18">
        <f t="shared" si="1"/>
        <v>35000</v>
      </c>
      <c r="F24" s="18">
        <f t="shared" si="1"/>
        <v>-13000</v>
      </c>
      <c r="G24" s="18">
        <f t="shared" si="1"/>
        <v>58000</v>
      </c>
      <c r="H24" s="18">
        <f t="shared" si="1"/>
        <v>-35000</v>
      </c>
    </row>
    <row r="25" spans="1:8">
      <c r="A25" s="14"/>
      <c r="B25" s="14"/>
      <c r="C25" s="15"/>
      <c r="D25" s="15"/>
      <c r="E25" s="15"/>
      <c r="F25" s="15"/>
      <c r="G25" s="15"/>
      <c r="H25" s="15"/>
    </row>
  </sheetData>
  <mergeCells count="8">
    <mergeCell ref="A24:B24"/>
    <mergeCell ref="A16:A17"/>
    <mergeCell ref="B16:B17"/>
    <mergeCell ref="C16:D16"/>
    <mergeCell ref="A13:H13"/>
    <mergeCell ref="E16:F16"/>
    <mergeCell ref="G16:H16"/>
    <mergeCell ref="A14:H14"/>
  </mergeCells>
  <pageMargins left="0.9055118110236221" right="0.39370078740157483" top="0.78740157480314965" bottom="0.39370078740157483" header="0.31496062992125984" footer="0.31496062992125984"/>
  <pageSetup paperSize="9" scale="56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Прил10 Програма МВЗ РМР 22-24</vt:lpstr>
      <vt:lpstr>'Прил10 Програма МВЗ РМР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2022-11-30T11:03:29Z</dcterms:modified>
</cp:coreProperties>
</file>