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правочно Полномочия РМР 2019" sheetId="1" r:id="rId1"/>
  </sheets>
  <calcPr calcId="124519"/>
</workbook>
</file>

<file path=xl/calcChain.xml><?xml version="1.0" encoding="utf-8"?>
<calcChain xmlns="http://schemas.openxmlformats.org/spreadsheetml/2006/main">
  <c r="K6" i="1"/>
  <c r="J6"/>
  <c r="I6"/>
  <c r="H6"/>
  <c r="G6"/>
  <c r="F6"/>
  <c r="D16"/>
  <c r="E15"/>
  <c r="E17" s="1"/>
  <c r="E18" s="1"/>
  <c r="D15"/>
  <c r="D14"/>
  <c r="D13"/>
  <c r="D12"/>
  <c r="D11"/>
  <c r="D10"/>
  <c r="D9"/>
  <c r="K8"/>
  <c r="J8"/>
  <c r="I8"/>
  <c r="H8"/>
  <c r="G8"/>
  <c r="F8"/>
  <c r="D8"/>
  <c r="D7"/>
  <c r="D6"/>
  <c r="K17"/>
  <c r="K18" s="1"/>
  <c r="J17"/>
  <c r="J18" s="1"/>
  <c r="I17"/>
  <c r="I18" s="1"/>
  <c r="H17"/>
  <c r="H18" s="1"/>
  <c r="G17"/>
  <c r="G18" s="1"/>
  <c r="F17"/>
  <c r="F18" s="1"/>
  <c r="D5"/>
  <c r="D17" l="1"/>
  <c r="D18" s="1"/>
</calcChain>
</file>

<file path=xl/sharedStrings.xml><?xml version="1.0" encoding="utf-8"?>
<sst xmlns="http://schemas.openxmlformats.org/spreadsheetml/2006/main" count="46" uniqueCount="46">
  <si>
    <t>тыс. рублей</t>
  </si>
  <si>
    <t>Тип средств</t>
  </si>
  <si>
    <t>Наименование полномочия</t>
  </si>
  <si>
    <t>Краткое наименование</t>
  </si>
  <si>
    <t>Всего</t>
  </si>
  <si>
    <t>МО г. Ртищево</t>
  </si>
  <si>
    <t>Красная-Звезда</t>
  </si>
  <si>
    <t>Макарово</t>
  </si>
  <si>
    <t>Октябрьский</t>
  </si>
  <si>
    <t>Салтыковка</t>
  </si>
  <si>
    <t>Урусово</t>
  </si>
  <si>
    <t>Шило-Голицыно</t>
  </si>
  <si>
    <t>080001</t>
  </si>
  <si>
    <t>Полномочия по формированию, исполнению и контролю за исполнением  бюджетов поселений (Фин.орган)</t>
  </si>
  <si>
    <t>080002</t>
  </si>
  <si>
    <t>Полномочия по организации в границах поселений тепло-водоснабжения, водоотведения, снабжения населения топливом (убытки)</t>
  </si>
  <si>
    <t>водоснабжение</t>
  </si>
  <si>
    <t>080009</t>
  </si>
  <si>
    <t xml:space="preserve">Выдача разрешений на строительство, разрешений на ввод объектов в экспл. </t>
  </si>
  <si>
    <t>инвентаризация и землеустроительные работы</t>
  </si>
  <si>
    <t>080003</t>
  </si>
  <si>
    <t>Полномочия по дорожной деятельности в отношении автомобильных дорог местного значения в границах поселений (дороги)</t>
  </si>
  <si>
    <t xml:space="preserve">Итого по передаваемым полномочиям в квартал  </t>
  </si>
  <si>
    <t>4</t>
  </si>
  <si>
    <t>080010</t>
  </si>
  <si>
    <t xml:space="preserve">Полномочия по организации и осуществлению мероприятий по гражданской обороне, защите населения от чрезвычайных ситуаций природного и технологического характера </t>
  </si>
  <si>
    <t>ГО ЧС</t>
  </si>
  <si>
    <t>080011</t>
  </si>
  <si>
    <t>Полномочия  на выполнение полномочий по созданию, содержанию и организации деятельности АВС или аварийно-спасательных формирований на территории поселения</t>
  </si>
  <si>
    <t>аварийно-спасательные службы (ЕДДС)</t>
  </si>
  <si>
    <t>080012</t>
  </si>
  <si>
    <t>Полномочия на выполнение полномочий по формированию и размещению муниципального заказа</t>
  </si>
  <si>
    <t>муниципальный заказ</t>
  </si>
  <si>
    <t>0800013</t>
  </si>
  <si>
    <t>Полномочия по обеспечению условий для развития на территории поселения физической культуры и массового спорта (Содержание ДЮСШ+ ФОК)</t>
  </si>
  <si>
    <t>ДЮСШ+ФОК</t>
  </si>
  <si>
    <t>Полномочия по организации и осуществлению мероприятий по работе с детьми и молодежью в поселении</t>
  </si>
  <si>
    <t>МЦП "Молодежь города Ртищево"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</si>
  <si>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дрмов, размещение и содержание малых архитектурных форм)</t>
  </si>
  <si>
    <t>благоустройство (включая освещение улиц)</t>
  </si>
  <si>
    <t>Полномочия по созданию условий для деятельности добровольных формирований населения по охране общественного порядка</t>
  </si>
  <si>
    <t>МЦП "Профилактика правонарушений в МО г. Ртищево" (ДНД) и МЦП "Повышение безопасности дорожного движения в МО г.Ртищево"</t>
  </si>
  <si>
    <t xml:space="preserve">Полномочия по утверждению ген.планов поселений, правил землепользования и застройки, утверждению подготовленной на основе ген.планов поселений документации по планировке территории, </t>
  </si>
  <si>
    <t>ведение финансового учета</t>
  </si>
  <si>
    <t>Передаваемые полномочия на 2019 год</t>
  </si>
  <si>
    <t xml:space="preserve">Итого по передаваемым полномочиям на 2019 год 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</si>
</sst>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0" applyFont="1" applyFill="1"/>
    <xf numFmtId="0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49" fontId="2" fillId="0" borderId="0" xfId="1" applyNumberFormat="1" applyFont="1" applyFill="1"/>
    <xf numFmtId="164" fontId="2" fillId="0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/>
    </xf>
    <xf numFmtId="0" fontId="3" fillId="0" borderId="0" xfId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workbookViewId="0">
      <selection activeCell="D2" sqref="D2"/>
    </sheetView>
  </sheetViews>
  <sheetFormatPr defaultRowHeight="15.75"/>
  <cols>
    <col min="1" max="1" width="10.42578125" style="3" customWidth="1"/>
    <col min="2" max="2" width="24.85546875" style="3" customWidth="1"/>
    <col min="3" max="3" width="17.28515625" style="3" customWidth="1"/>
    <col min="4" max="4" width="11.85546875" style="3" customWidth="1"/>
    <col min="5" max="5" width="10.28515625" style="3" customWidth="1"/>
    <col min="6" max="6" width="11.140625" style="3" customWidth="1"/>
    <col min="7" max="7" width="8.85546875" style="3" customWidth="1"/>
    <col min="8" max="8" width="9.28515625" style="3" customWidth="1"/>
    <col min="9" max="9" width="8.140625" style="3" customWidth="1"/>
    <col min="10" max="10" width="9.5703125" style="3" customWidth="1"/>
    <col min="11" max="16384" width="9.140625" style="3"/>
  </cols>
  <sheetData>
    <row r="1" spans="1:11">
      <c r="A1" s="1"/>
      <c r="B1" s="2"/>
      <c r="C1" s="2"/>
      <c r="D1" s="1"/>
      <c r="E1" s="1"/>
      <c r="F1" s="1"/>
      <c r="G1" s="1"/>
      <c r="H1" s="1"/>
      <c r="I1" s="1"/>
      <c r="J1" s="1"/>
      <c r="K1" s="1"/>
    </row>
    <row r="2" spans="1:11" s="5" customFormat="1" ht="18.75" customHeight="1">
      <c r="A2" s="15" t="s">
        <v>44</v>
      </c>
      <c r="B2" s="15"/>
      <c r="C2" s="15"/>
      <c r="D2" s="4"/>
      <c r="E2" s="4"/>
      <c r="F2" s="4"/>
      <c r="G2" s="4"/>
      <c r="H2" s="4"/>
      <c r="I2" s="4"/>
      <c r="J2" s="4"/>
      <c r="K2" s="4"/>
    </row>
    <row r="3" spans="1:11" s="5" customFormat="1">
      <c r="A3" s="4"/>
      <c r="B3" s="6"/>
      <c r="C3" s="6"/>
      <c r="D3" s="4"/>
      <c r="E3" s="4"/>
      <c r="F3" s="4"/>
      <c r="G3" s="4"/>
      <c r="H3" s="4"/>
      <c r="I3" s="4"/>
      <c r="J3" s="4" t="s">
        <v>0</v>
      </c>
      <c r="K3" s="4"/>
    </row>
    <row r="4" spans="1:11" s="8" customFormat="1" ht="47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</row>
    <row r="5" spans="1:11" s="11" customFormat="1" ht="99" customHeight="1">
      <c r="A5" s="9" t="s">
        <v>12</v>
      </c>
      <c r="B5" s="10" t="s">
        <v>13</v>
      </c>
      <c r="C5" s="10" t="s">
        <v>43</v>
      </c>
      <c r="D5" s="13">
        <f>SUM(E5:K5)</f>
        <v>191</v>
      </c>
      <c r="E5" s="13"/>
      <c r="F5" s="13">
        <v>35</v>
      </c>
      <c r="G5" s="13">
        <v>35</v>
      </c>
      <c r="H5" s="13">
        <v>25</v>
      </c>
      <c r="I5" s="13">
        <v>38</v>
      </c>
      <c r="J5" s="13">
        <v>28</v>
      </c>
      <c r="K5" s="13">
        <v>30</v>
      </c>
    </row>
    <row r="6" spans="1:11" s="11" customFormat="1" ht="110.25" customHeight="1">
      <c r="A6" s="9" t="s">
        <v>14</v>
      </c>
      <c r="B6" s="10" t="s">
        <v>15</v>
      </c>
      <c r="C6" s="10" t="s">
        <v>16</v>
      </c>
      <c r="D6" s="13">
        <f>SUM(E6:K6)</f>
        <v>3500</v>
      </c>
      <c r="E6" s="13">
        <v>0</v>
      </c>
      <c r="F6" s="13">
        <f>0+500</f>
        <v>500</v>
      </c>
      <c r="G6" s="13">
        <f>0+1200</f>
        <v>1200</v>
      </c>
      <c r="H6" s="13">
        <f>0+300</f>
        <v>300</v>
      </c>
      <c r="I6" s="13">
        <f>0+500</f>
        <v>500</v>
      </c>
      <c r="J6" s="13">
        <f>0+600</f>
        <v>600</v>
      </c>
      <c r="K6" s="13">
        <f>0+400</f>
        <v>400</v>
      </c>
    </row>
    <row r="7" spans="1:11" s="11" customFormat="1" ht="66.75" hidden="1" customHeight="1">
      <c r="A7" s="9" t="s">
        <v>17</v>
      </c>
      <c r="B7" s="10" t="s">
        <v>18</v>
      </c>
      <c r="C7" s="10" t="s">
        <v>19</v>
      </c>
      <c r="D7" s="13">
        <f>SUM(E7:K7)</f>
        <v>0</v>
      </c>
      <c r="E7" s="13"/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11" customFormat="1" ht="115.5" hidden="1" customHeight="1">
      <c r="A8" s="9" t="s">
        <v>20</v>
      </c>
      <c r="B8" s="10" t="s">
        <v>21</v>
      </c>
      <c r="C8" s="10"/>
      <c r="D8" s="13">
        <f>SUM(E8:K8)</f>
        <v>0</v>
      </c>
      <c r="E8" s="13"/>
      <c r="F8" s="13">
        <f>1498.2-1498.2</f>
        <v>0</v>
      </c>
      <c r="G8" s="13">
        <f>1593.6-1593.6</f>
        <v>0</v>
      </c>
      <c r="H8" s="13">
        <f>634.1-634.1</f>
        <v>0</v>
      </c>
      <c r="I8" s="13">
        <f>1660.9-1660.9</f>
        <v>0</v>
      </c>
      <c r="J8" s="13">
        <f>1559.9-1559.9</f>
        <v>0</v>
      </c>
      <c r="K8" s="13">
        <f>937.1-937.1</f>
        <v>0</v>
      </c>
    </row>
    <row r="9" spans="1:11" s="11" customFormat="1" ht="157.5" hidden="1">
      <c r="A9" s="9" t="s">
        <v>24</v>
      </c>
      <c r="B9" s="10" t="s">
        <v>25</v>
      </c>
      <c r="C9" s="10" t="s">
        <v>26</v>
      </c>
      <c r="D9" s="13">
        <f t="shared" ref="D9:D16" si="0">SUM(E9:K9)</f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s="11" customFormat="1" ht="35.1" hidden="1" customHeight="1">
      <c r="A10" s="9" t="s">
        <v>27</v>
      </c>
      <c r="B10" s="10" t="s">
        <v>28</v>
      </c>
      <c r="C10" s="10" t="s">
        <v>29</v>
      </c>
      <c r="D10" s="13">
        <f t="shared" si="0"/>
        <v>0</v>
      </c>
      <c r="E10" s="13"/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s="11" customFormat="1" ht="96" hidden="1" customHeight="1">
      <c r="A11" s="9" t="s">
        <v>30</v>
      </c>
      <c r="B11" s="10" t="s">
        <v>31</v>
      </c>
      <c r="C11" s="10" t="s">
        <v>32</v>
      </c>
      <c r="D11" s="13">
        <f t="shared" si="0"/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s="11" customFormat="1" ht="133.5" hidden="1" customHeight="1">
      <c r="A12" s="9" t="s">
        <v>33</v>
      </c>
      <c r="B12" s="10" t="s">
        <v>34</v>
      </c>
      <c r="C12" s="10" t="s">
        <v>35</v>
      </c>
      <c r="D12" s="13">
        <f t="shared" si="0"/>
        <v>0</v>
      </c>
      <c r="E12" s="13"/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s="11" customFormat="1" ht="96.75" hidden="1" customHeight="1">
      <c r="A13" s="9"/>
      <c r="B13" s="10" t="s">
        <v>36</v>
      </c>
      <c r="C13" s="10" t="s">
        <v>37</v>
      </c>
      <c r="D13" s="13">
        <f t="shared" si="0"/>
        <v>0</v>
      </c>
      <c r="E13" s="13"/>
      <c r="F13" s="13"/>
      <c r="G13" s="13"/>
      <c r="H13" s="13"/>
      <c r="I13" s="13"/>
      <c r="J13" s="13"/>
      <c r="K13" s="13"/>
    </row>
    <row r="14" spans="1:11" s="11" customFormat="1" ht="35.1" hidden="1" customHeight="1">
      <c r="A14" s="9"/>
      <c r="B14" s="10" t="s">
        <v>38</v>
      </c>
      <c r="C14" s="10" t="s">
        <v>39</v>
      </c>
      <c r="D14" s="13">
        <f t="shared" si="0"/>
        <v>0</v>
      </c>
      <c r="E14" s="13"/>
      <c r="F14" s="13"/>
      <c r="G14" s="13"/>
      <c r="H14" s="13"/>
      <c r="I14" s="13"/>
      <c r="J14" s="13"/>
      <c r="K14" s="13"/>
    </row>
    <row r="15" spans="1:11" s="11" customFormat="1" ht="180.75" hidden="1" customHeight="1">
      <c r="A15" s="9"/>
      <c r="B15" s="10" t="s">
        <v>40</v>
      </c>
      <c r="C15" s="10" t="s">
        <v>41</v>
      </c>
      <c r="D15" s="13">
        <f t="shared" si="0"/>
        <v>0</v>
      </c>
      <c r="E15" s="13">
        <f>780-780</f>
        <v>0</v>
      </c>
      <c r="F15" s="13"/>
      <c r="G15" s="13"/>
      <c r="H15" s="13"/>
      <c r="I15" s="13"/>
      <c r="J15" s="13"/>
      <c r="K15" s="13"/>
    </row>
    <row r="16" spans="1:11" s="11" customFormat="1" ht="35.1" hidden="1" customHeight="1">
      <c r="A16" s="9"/>
      <c r="B16" s="10" t="s">
        <v>42</v>
      </c>
      <c r="C16" s="10"/>
      <c r="D16" s="13">
        <f t="shared" si="0"/>
        <v>0</v>
      </c>
      <c r="E16" s="13">
        <v>0</v>
      </c>
      <c r="F16" s="13"/>
      <c r="G16" s="13"/>
      <c r="H16" s="13"/>
      <c r="I16" s="13"/>
      <c r="J16" s="13"/>
      <c r="K16" s="13"/>
    </row>
    <row r="17" spans="1:11" s="11" customFormat="1" ht="66.75" customHeight="1">
      <c r="A17" s="9"/>
      <c r="B17" s="7" t="s">
        <v>45</v>
      </c>
      <c r="C17" s="7"/>
      <c r="D17" s="14">
        <f>SUM(D5:D8)</f>
        <v>3691</v>
      </c>
      <c r="E17" s="14">
        <f>SUM(E5:E16)</f>
        <v>0</v>
      </c>
      <c r="F17" s="14">
        <f t="shared" ref="F17:K17" si="1">SUM(F5:F8)</f>
        <v>535</v>
      </c>
      <c r="G17" s="14">
        <f t="shared" si="1"/>
        <v>1235</v>
      </c>
      <c r="H17" s="14">
        <f t="shared" si="1"/>
        <v>325</v>
      </c>
      <c r="I17" s="14">
        <f t="shared" si="1"/>
        <v>538</v>
      </c>
      <c r="J17" s="14">
        <f t="shared" si="1"/>
        <v>628</v>
      </c>
      <c r="K17" s="14">
        <f t="shared" si="1"/>
        <v>430</v>
      </c>
    </row>
    <row r="18" spans="1:11" s="11" customFormat="1" ht="39" customHeight="1">
      <c r="A18" s="9"/>
      <c r="B18" s="10" t="s">
        <v>22</v>
      </c>
      <c r="C18" s="10"/>
      <c r="D18" s="13">
        <f>D17/A19</f>
        <v>922.75</v>
      </c>
      <c r="E18" s="13">
        <f>E17/A19</f>
        <v>0</v>
      </c>
      <c r="F18" s="13">
        <f>F17/A19</f>
        <v>133.75</v>
      </c>
      <c r="G18" s="13">
        <f>G17/A19</f>
        <v>308.75</v>
      </c>
      <c r="H18" s="13">
        <f>H17/A19</f>
        <v>81.25</v>
      </c>
      <c r="I18" s="13">
        <f>I17/A19</f>
        <v>134.5</v>
      </c>
      <c r="J18" s="13">
        <f>J17/A19</f>
        <v>157</v>
      </c>
      <c r="K18" s="13">
        <f>K17/A19</f>
        <v>107.5</v>
      </c>
    </row>
    <row r="19" spans="1:11">
      <c r="A19" s="12" t="s">
        <v>23</v>
      </c>
      <c r="B19" s="2"/>
      <c r="C19" s="2"/>
      <c r="D19" s="1"/>
      <c r="E19" s="1"/>
      <c r="F19" s="1"/>
      <c r="G19" s="1"/>
      <c r="H19" s="1"/>
      <c r="I19" s="1"/>
      <c r="J19" s="1"/>
      <c r="K19" s="1"/>
    </row>
  </sheetData>
  <mergeCells count="1">
    <mergeCell ref="A2:C2"/>
  </mergeCells>
  <pageMargins left="0.70866141732283472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Справочно Полномочия РМР 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2019-03-18T12:22:45Z</dcterms:modified>
</cp:coreProperties>
</file>