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7 Субсидии ЮЛ и ИП РМР 22-24" sheetId="4" r:id="rId1"/>
  </sheets>
  <definedNames>
    <definedName name="_xlnm.Print_Area" localSheetId="0">'Пр7 Субсидии ЮЛ и ИП РМР 22-24'!$A$1:$I$58</definedName>
  </definedNames>
  <calcPr calcId="124519"/>
</workbook>
</file>

<file path=xl/calcChain.xml><?xml version="1.0" encoding="utf-8"?>
<calcChain xmlns="http://schemas.openxmlformats.org/spreadsheetml/2006/main">
  <c r="G57" i="4"/>
  <c r="G32"/>
  <c r="G54"/>
  <c r="I32"/>
  <c r="H32"/>
  <c r="H31" s="1"/>
  <c r="H30" s="1"/>
  <c r="I57"/>
  <c r="I56" s="1"/>
  <c r="I55" s="1"/>
  <c r="H57"/>
  <c r="I140"/>
  <c r="I139" s="1"/>
  <c r="I138" s="1"/>
  <c r="I137" s="1"/>
  <c r="H140"/>
  <c r="H139" s="1"/>
  <c r="H138" s="1"/>
  <c r="H137" s="1"/>
  <c r="G140"/>
  <c r="G139" s="1"/>
  <c r="G138" s="1"/>
  <c r="G137" s="1"/>
  <c r="I135"/>
  <c r="I134" s="1"/>
  <c r="H135"/>
  <c r="H134" s="1"/>
  <c r="G135"/>
  <c r="G134" s="1"/>
  <c r="I132"/>
  <c r="I131" s="1"/>
  <c r="H132"/>
  <c r="H131" s="1"/>
  <c r="G132"/>
  <c r="G131" s="1"/>
  <c r="I128"/>
  <c r="I127" s="1"/>
  <c r="I126" s="1"/>
  <c r="H128"/>
  <c r="H127" s="1"/>
  <c r="H126" s="1"/>
  <c r="G128"/>
  <c r="G127" s="1"/>
  <c r="G126" s="1"/>
  <c r="I124"/>
  <c r="I123" s="1"/>
  <c r="I122" s="1"/>
  <c r="H124"/>
  <c r="H123" s="1"/>
  <c r="H122" s="1"/>
  <c r="G124"/>
  <c r="G123" s="1"/>
  <c r="G122" s="1"/>
  <c r="I120"/>
  <c r="I119" s="1"/>
  <c r="H120"/>
  <c r="H119" s="1"/>
  <c r="G120"/>
  <c r="G119" s="1"/>
  <c r="I117"/>
  <c r="I116" s="1"/>
  <c r="H117"/>
  <c r="H116" s="1"/>
  <c r="G117"/>
  <c r="G116" s="1"/>
  <c r="I113"/>
  <c r="I112" s="1"/>
  <c r="H113"/>
  <c r="H112" s="1"/>
  <c r="G113"/>
  <c r="G112" s="1"/>
  <c r="I110"/>
  <c r="I109" s="1"/>
  <c r="H110"/>
  <c r="H109" s="1"/>
  <c r="G110"/>
  <c r="G109" s="1"/>
  <c r="I106"/>
  <c r="I105" s="1"/>
  <c r="H106"/>
  <c r="H105" s="1"/>
  <c r="G106"/>
  <c r="G105" s="1"/>
  <c r="I103"/>
  <c r="I102" s="1"/>
  <c r="H103"/>
  <c r="H102" s="1"/>
  <c r="G103"/>
  <c r="G102" s="1"/>
  <c r="I99"/>
  <c r="I98" s="1"/>
  <c r="I97" s="1"/>
  <c r="I96" s="1"/>
  <c r="I95" s="1"/>
  <c r="H99"/>
  <c r="H98" s="1"/>
  <c r="H97" s="1"/>
  <c r="H96" s="1"/>
  <c r="H95" s="1"/>
  <c r="G98"/>
  <c r="G97" s="1"/>
  <c r="G96" s="1"/>
  <c r="G95" s="1"/>
  <c r="I94"/>
  <c r="I93" s="1"/>
  <c r="I92" s="1"/>
  <c r="I91" s="1"/>
  <c r="H94"/>
  <c r="H93" s="1"/>
  <c r="H92" s="1"/>
  <c r="H91" s="1"/>
  <c r="G94"/>
  <c r="G93" s="1"/>
  <c r="G92" s="1"/>
  <c r="G91" s="1"/>
  <c r="I89"/>
  <c r="I88" s="1"/>
  <c r="H89"/>
  <c r="H88" s="1"/>
  <c r="G89"/>
  <c r="G88" s="1"/>
  <c r="I87"/>
  <c r="I86" s="1"/>
  <c r="I85" s="1"/>
  <c r="H87"/>
  <c r="H86" s="1"/>
  <c r="H85" s="1"/>
  <c r="G87"/>
  <c r="G86" s="1"/>
  <c r="G85" s="1"/>
  <c r="I83"/>
  <c r="I82" s="1"/>
  <c r="H83"/>
  <c r="H82" s="1"/>
  <c r="G83"/>
  <c r="G82" s="1"/>
  <c r="I81"/>
  <c r="I80" s="1"/>
  <c r="I79" s="1"/>
  <c r="H81"/>
  <c r="H80" s="1"/>
  <c r="H79" s="1"/>
  <c r="G81"/>
  <c r="G80" s="1"/>
  <c r="G79" s="1"/>
  <c r="I77"/>
  <c r="I76" s="1"/>
  <c r="H77"/>
  <c r="H76" s="1"/>
  <c r="G77"/>
  <c r="G76" s="1"/>
  <c r="I74"/>
  <c r="I73" s="1"/>
  <c r="H74"/>
  <c r="H73" s="1"/>
  <c r="G74"/>
  <c r="G73" s="1"/>
  <c r="H56"/>
  <c r="H55" s="1"/>
  <c r="I54"/>
  <c r="I53" s="1"/>
  <c r="I52" s="1"/>
  <c r="H54"/>
  <c r="H53" s="1"/>
  <c r="H52" s="1"/>
  <c r="H50"/>
  <c r="H49" s="1"/>
  <c r="I50"/>
  <c r="I49" s="1"/>
  <c r="I45"/>
  <c r="I44" s="1"/>
  <c r="H45"/>
  <c r="H44" s="1"/>
  <c r="I42"/>
  <c r="I41" s="1"/>
  <c r="H42"/>
  <c r="H41" s="1"/>
  <c r="I40"/>
  <c r="I39" s="1"/>
  <c r="I38" s="1"/>
  <c r="H40"/>
  <c r="H39" s="1"/>
  <c r="H38" s="1"/>
  <c r="I37"/>
  <c r="I36" s="1"/>
  <c r="I35" s="1"/>
  <c r="H37"/>
  <c r="H36" s="1"/>
  <c r="H35" s="1"/>
  <c r="I31"/>
  <c r="I30" s="1"/>
  <c r="I29"/>
  <c r="I28" s="1"/>
  <c r="I27" s="1"/>
  <c r="H29"/>
  <c r="H28" s="1"/>
  <c r="H27" s="1"/>
  <c r="I25"/>
  <c r="I24" s="1"/>
  <c r="H25"/>
  <c r="H24" s="1"/>
  <c r="I115" l="1"/>
  <c r="I48"/>
  <c r="I47" s="1"/>
  <c r="H48"/>
  <c r="H47" s="1"/>
  <c r="G101"/>
  <c r="I108"/>
  <c r="H115"/>
  <c r="G115"/>
  <c r="I130"/>
  <c r="I101"/>
  <c r="G108"/>
  <c r="H101"/>
  <c r="G130"/>
  <c r="G72"/>
  <c r="G71" s="1"/>
  <c r="H130"/>
  <c r="I72"/>
  <c r="I71" s="1"/>
  <c r="H72"/>
  <c r="H71" s="1"/>
  <c r="H108"/>
  <c r="H23"/>
  <c r="H22" s="1"/>
  <c r="H21" s="1"/>
  <c r="H34"/>
  <c r="H33" s="1"/>
  <c r="I34"/>
  <c r="I33" s="1"/>
  <c r="I23"/>
  <c r="I22" s="1"/>
  <c r="I21" s="1"/>
  <c r="I58" l="1"/>
  <c r="H58"/>
  <c r="H100"/>
  <c r="H70" s="1"/>
  <c r="H69" s="1"/>
  <c r="H68" s="1"/>
  <c r="G100"/>
  <c r="G70" s="1"/>
  <c r="G69" s="1"/>
  <c r="G68" s="1"/>
  <c r="I100"/>
  <c r="I70" s="1"/>
  <c r="I69" s="1"/>
  <c r="I68" s="1"/>
  <c r="G142" l="1"/>
  <c r="G60"/>
  <c r="G150" s="1"/>
  <c r="I142"/>
  <c r="I60"/>
  <c r="I150" s="1"/>
  <c r="H142"/>
  <c r="H60"/>
  <c r="H150" s="1"/>
  <c r="I149" l="1"/>
  <c r="I151" s="1"/>
  <c r="I59" l="1"/>
  <c r="I61" s="1"/>
  <c r="H59"/>
  <c r="H61" s="1"/>
  <c r="H149"/>
  <c r="H151" s="1"/>
  <c r="G53"/>
  <c r="G52" s="1"/>
  <c r="G56" l="1"/>
  <c r="G55" s="1"/>
  <c r="G50"/>
  <c r="G49" s="1"/>
  <c r="G45"/>
  <c r="G44" s="1"/>
  <c r="G42"/>
  <c r="G41" s="1"/>
  <c r="G40"/>
  <c r="G39" s="1"/>
  <c r="G38" s="1"/>
  <c r="G37"/>
  <c r="G36" s="1"/>
  <c r="G35" s="1"/>
  <c r="G31"/>
  <c r="G30" s="1"/>
  <c r="G29"/>
  <c r="G28" s="1"/>
  <c r="G27" s="1"/>
  <c r="G25"/>
  <c r="G24" s="1"/>
  <c r="G48" l="1"/>
  <c r="G47" s="1"/>
  <c r="G34"/>
  <c r="G33" s="1"/>
  <c r="G23"/>
  <c r="G22" s="1"/>
  <c r="G21" s="1"/>
  <c r="G58" l="1"/>
  <c r="G149" s="1"/>
  <c r="G151" s="1"/>
  <c r="G59" l="1"/>
  <c r="G61" s="1"/>
</calcChain>
</file>

<file path=xl/sharedStrings.xml><?xml version="1.0" encoding="utf-8"?>
<sst xmlns="http://schemas.openxmlformats.org/spreadsheetml/2006/main" count="652" uniqueCount="134">
  <si>
    <t>Наименование</t>
  </si>
  <si>
    <t>Целевая статья</t>
  </si>
  <si>
    <t>Вид рас-ходов</t>
  </si>
  <si>
    <t>3</t>
  </si>
  <si>
    <t>4</t>
  </si>
  <si>
    <t>5</t>
  </si>
  <si>
    <t>6</t>
  </si>
  <si>
    <t>01</t>
  </si>
  <si>
    <t>06</t>
  </si>
  <si>
    <t>Выполнение функций органами местного самоуправления</t>
  </si>
  <si>
    <t>91</t>
  </si>
  <si>
    <t>0</t>
  </si>
  <si>
    <t>00</t>
  </si>
  <si>
    <t>00000</t>
  </si>
  <si>
    <t>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</si>
  <si>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</si>
  <si>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</si>
  <si>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</si>
  <si>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</si>
  <si>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</si>
  <si>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</si>
  <si>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99</t>
  </si>
  <si>
    <t>Расходы по исполнению отдельных обязательств</t>
  </si>
  <si>
    <t>Расходы на судебные издержки и исполнение судебных решений</t>
  </si>
  <si>
    <t>1</t>
  </si>
  <si>
    <t>Расходы по исполнительным листам</t>
  </si>
  <si>
    <t>08510</t>
  </si>
  <si>
    <t>Исполнение судебных актов</t>
  </si>
  <si>
    <t>830</t>
  </si>
  <si>
    <t>03</t>
  </si>
  <si>
    <t>Прочие непрограммные расходы органов исполнительной власти муниципального образования</t>
  </si>
  <si>
    <t>04</t>
  </si>
  <si>
    <t>05</t>
  </si>
  <si>
    <t>02</t>
  </si>
  <si>
    <t>Реализация основного мероприятия</t>
  </si>
  <si>
    <t>V0000</t>
  </si>
  <si>
    <t>07</t>
  </si>
  <si>
    <t>75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</si>
  <si>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</si>
  <si>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</si>
  <si>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</si>
  <si>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G0800</t>
  </si>
  <si>
    <t>00К30</t>
  </si>
  <si>
    <t>Нанесение пешеходной дорожной разметки на улично-дорожную сеть</t>
  </si>
  <si>
    <t>00К50</t>
  </si>
  <si>
    <t>Муниципальная программа  "Развитие транспортной системы в Ртищевском муниципальном районе на 2017-2020 годы"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</si>
  <si>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</si>
  <si>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асфальтобетонного покрытия улиц в границах сельских населенных пунктов"</t>
  </si>
  <si>
    <t>Реализация основного мероприятия за счет средств муниципального дорожного фонда (переданные полномочия)</t>
  </si>
  <si>
    <t>G0810</t>
  </si>
  <si>
    <t>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</si>
  <si>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</t>
  </si>
  <si>
    <t>S7300</t>
  </si>
  <si>
    <t>08</t>
  </si>
  <si>
    <t>77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</si>
  <si>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</si>
  <si>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Государственная поддержка малого и среднего предпринимательства, включая крестьянские (фермерские) хозяйства</t>
  </si>
  <si>
    <t>50640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</si>
  <si>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</si>
  <si>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</si>
  <si>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</si>
  <si>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R064A</t>
  </si>
  <si>
    <t>L064A</t>
  </si>
  <si>
    <t xml:space="preserve">Информационное обеспечение деятельности органов местного самоуправления </t>
  </si>
  <si>
    <t>08400</t>
  </si>
  <si>
    <t xml:space="preserve">Всего </t>
  </si>
  <si>
    <t>Основное мероприятие "Содержание автомобильных дорог общего пользования местного значения"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</si>
  <si>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</si>
  <si>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 xml:space="preserve">Основное мероприятие "Организация дорожного движения" </t>
  </si>
  <si>
    <t>00Р70</t>
  </si>
  <si>
    <t>Разработка схемы организации дорожного движения (дислокация дорожных знаков и разметки улично - дорожной сети)</t>
  </si>
  <si>
    <t>тыс. рублей</t>
  </si>
  <si>
    <t xml:space="preserve"> Собрания депутатов Ртищевского </t>
  </si>
  <si>
    <t xml:space="preserve">  муниципального района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</si>
  <si>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</si>
  <si>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</si>
  <si>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</si>
  <si>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Основное мероприятие "Капитальный ремонт, ремонт и содержание автомобильных дорог общего пользования местного значения"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</si>
  <si>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</si>
  <si>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</si>
  <si>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 xml:space="preserve">Реализация основного мероприятия за счет средств муниципального дорожного фонда </t>
  </si>
  <si>
    <t>Основное мероприятие "Изготовление сметной документации, технический контроль"</t>
  </si>
  <si>
    <t>Основное мероприятие "Приобретение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значения"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</si>
  <si>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</si>
  <si>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 местного бюджета (или за счет средств муниципального дорожного фонда)</t>
  </si>
  <si>
    <t>D7900</t>
  </si>
  <si>
    <t>S7900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</si>
  <si>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</si>
  <si>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G0Д60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</si>
  <si>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</si>
  <si>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</si>
  <si>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</si>
  <si>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G0Д40</t>
  </si>
  <si>
    <t>Ремонт дорожного покрытия улиц в границах сельских населённых пунктов за счет средств муниципального дорожного фонда</t>
  </si>
  <si>
    <t>G0890</t>
  </si>
  <si>
    <t xml:space="preserve">Летнее содержание за счет средств муниципального дорожного фонда </t>
  </si>
  <si>
    <t>G0Д10</t>
  </si>
  <si>
    <t xml:space="preserve">Зимнее содержание за счет средств муниципального дорожного фонда </t>
  </si>
  <si>
    <t>G0Д20</t>
  </si>
  <si>
    <t xml:space="preserve">Изготовление сметной документации, технический контроль за счет средств муниципального дорожного фонда </t>
  </si>
  <si>
    <t>G0Д30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</si>
  <si>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</si>
  <si>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0Т010</t>
  </si>
  <si>
    <t>Муниципальная программа "Развитие малого и среднего предпринимательства в Ртищевском муниципальном районе"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</si>
  <si>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</si>
  <si>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</si>
  <si>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</si>
  <si>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</si>
  <si>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0Т030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</si>
  <si>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</t>
  </si>
  <si>
    <t>083Ж0</t>
  </si>
  <si>
    <t>2022 год</t>
  </si>
  <si>
    <t>2023 год</t>
  </si>
  <si>
    <t>"Условные" расходы в соответствии со статьей 184.1 БК  РФ</t>
  </si>
  <si>
    <t>ВСЕГО РАСХОДОВ</t>
  </si>
  <si>
    <t>Всего "УСЛОВНЫХ" расходов</t>
  </si>
  <si>
    <t>Муниципальная программа  "Развитие транспортной системы в Ртищевском муниципальном районе"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</si>
  <si>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</si>
  <si>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7</t>
  </si>
  <si>
    <t>в том числе 298,3 на погашение текущей кредиторской задолженности за декабрь 2020 года</t>
  </si>
  <si>
    <t>в том числе 345,9 тыс. рублей в целях погашения кредиторской задолженности по энергосервисному контракту № 31603827587 от 11 августа 2016 года</t>
  </si>
  <si>
    <t>2024 год</t>
  </si>
  <si>
    <t>Национальная экономика</t>
  </si>
  <si>
    <t>Дорожное хозяйство</t>
  </si>
  <si>
    <t xml:space="preserve"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</si>
  <si>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8</t>
  </si>
  <si>
    <t>Распределение "УСЛОВНЫХ" бюджетных ассигнований по разделам, подразделам, целевым статьям (муниципальным программам района и непрограммным направлениям деятельности), группам и подгруппам видов расходов классификации расходов бюджета Ртищевского  муниципального района на 2022 год и на плановый период 2023 и 2024 годов в соответствии со статьей 184.1 БК РФ</t>
  </si>
  <si>
    <t>Распределение всех бюджетных ассигнований по разделам, подразделам, целевым статьям (муниципальным программам района и непрограммным направлениям деятельности), группам и подгруппам видов расходов классификации расходов бюджета Ртищевского  муниципального района на 2022 год и на плановый период 2023 и 2024 годов с учётом "УСЛОВНЫХ" расходов</t>
  </si>
  <si>
    <t xml:space="preserve"> Приложение № 7 к решению</t>
  </si>
  <si>
    <t>Распределение бюджетных ассигнований на предоставление субсидий юридическим лицам (кроме некоммерческих организаций), индивидуальным предпринимателям, физическим лицам - производителям товаров, работ, услуг на 2022 год и на плановый период 2023 и 2024 годов</t>
  </si>
  <si>
    <t xml:space="preserve">от                          2022 года  № </t>
  </si>
  <si>
    <t>от 15 декабря 2021 года № 86 – 480</t>
  </si>
  <si>
    <t xml:space="preserve"> Приложение № 6 к решению</t>
  </si>
  <si>
    <t>(с изменениями от 20 октября 2022 года № 104 – 558)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</si>
</sst>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_ ;\-#,##0.0\ "/>
    <numFmt numFmtId="166" formatCode="0.0%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2" fillId="0" borderId="7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shrinkToFit="1"/>
    </xf>
    <xf numFmtId="0" fontId="2" fillId="0" borderId="10" xfId="0" applyNumberFormat="1" applyFont="1" applyFill="1" applyBorder="1" applyAlignment="1">
      <alignment horizontal="center" shrinkToFit="1"/>
    </xf>
    <xf numFmtId="166" fontId="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left" wrapText="1" shrinkToFit="1"/>
    </xf>
    <xf numFmtId="49" fontId="4" fillId="0" borderId="5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4" fillId="0" borderId="10" xfId="0" applyFont="1" applyFill="1" applyBorder="1" applyAlignment="1">
      <alignment horizontal="left" wrapText="1" shrinkToFi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shrinkToFit="1"/>
    </xf>
    <xf numFmtId="164" fontId="4" fillId="0" borderId="12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right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wrapText="1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left" shrinkToFit="1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 shrinkToFit="1"/>
    </xf>
    <xf numFmtId="164" fontId="4" fillId="0" borderId="0" xfId="0" applyNumberFormat="1" applyFont="1" applyFill="1" applyBorder="1" applyAlignment="1">
      <alignment horizontal="right" wrapText="1" shrinkToFi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 shrinkToFit="1"/>
    </xf>
    <xf numFmtId="0" fontId="4" fillId="0" borderId="0" xfId="0" applyFont="1" applyFill="1" applyAlignment="1">
      <alignment shrinkToFit="1"/>
    </xf>
    <xf numFmtId="49" fontId="4" fillId="0" borderId="0" xfId="3" applyNumberFormat="1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right" wrapText="1" shrinkToFit="1"/>
    </xf>
    <xf numFmtId="2" fontId="4" fillId="0" borderId="0" xfId="0" applyNumberFormat="1" applyFont="1" applyFill="1" applyBorder="1" applyAlignment="1">
      <alignment horizontal="left" wrapText="1" shrinkToFit="1"/>
    </xf>
    <xf numFmtId="166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vertical="center" shrinkToFit="1"/>
    </xf>
    <xf numFmtId="164" fontId="4" fillId="0" borderId="5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center" shrinkToFit="1"/>
    </xf>
    <xf numFmtId="164" fontId="2" fillId="0" borderId="5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9" fontId="2" fillId="0" borderId="1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/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/>
    <xf numFmtId="49" fontId="4" fillId="0" borderId="2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 2 2" xfId="1"/>
    <cellStyle name="Обычный 4" xfId="3"/>
    <cellStyle name="Обычный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abSelected="1" view="pageBreakPreview" topLeftCell="A52" zoomScale="85" zoomScaleSheetLayoutView="85" workbookViewId="0">
      <selection activeCell="A59" sqref="A59:XFD151"/>
    </sheetView>
  </sheetViews>
  <sheetFormatPr defaultColWidth="9.140625" defaultRowHeight="18.75"/>
  <cols>
    <col min="1" max="1" width="77.85546875" style="13" customWidth="1"/>
    <col min="2" max="2" width="7.140625" style="33" customWidth="1"/>
    <col min="3" max="3" width="6.85546875" style="33" customWidth="1"/>
    <col min="4" max="4" width="7.42578125" style="33" customWidth="1"/>
    <col min="5" max="5" width="10.85546875" style="33" customWidth="1"/>
    <col min="6" max="6" width="9.140625" style="33" customWidth="1"/>
    <col min="7" max="9" width="16.42578125" style="56" customWidth="1"/>
    <col min="10" max="10" width="32.5703125" style="27" hidden="1" customWidth="1"/>
    <col min="11" max="11" width="35.7109375" style="28" hidden="1" customWidth="1"/>
    <col min="12" max="16384" width="9.140625" style="27"/>
  </cols>
  <sheetData>
    <row r="1" spans="1:11" s="2" customFormat="1" hidden="1">
      <c r="A1" s="1"/>
      <c r="B1" s="79" t="s">
        <v>132</v>
      </c>
      <c r="C1" s="79"/>
      <c r="D1" s="79"/>
      <c r="E1" s="79"/>
      <c r="F1" s="79"/>
      <c r="G1" s="79"/>
      <c r="H1" s="79"/>
      <c r="I1" s="79"/>
      <c r="K1" s="3"/>
    </row>
    <row r="2" spans="1:11" s="2" customFormat="1" hidden="1">
      <c r="A2" s="1"/>
      <c r="B2" s="79" t="s">
        <v>72</v>
      </c>
      <c r="C2" s="79"/>
      <c r="D2" s="79"/>
      <c r="E2" s="79"/>
      <c r="F2" s="79"/>
      <c r="G2" s="79"/>
      <c r="H2" s="79"/>
      <c r="I2" s="79"/>
      <c r="K2" s="3"/>
    </row>
    <row r="3" spans="1:11" s="2" customFormat="1" hidden="1">
      <c r="A3" s="1"/>
      <c r="B3" s="79" t="s">
        <v>73</v>
      </c>
      <c r="C3" s="79"/>
      <c r="D3" s="79"/>
      <c r="E3" s="79"/>
      <c r="F3" s="79"/>
      <c r="G3" s="79"/>
      <c r="H3" s="79"/>
      <c r="I3" s="79"/>
      <c r="K3" s="3"/>
    </row>
    <row r="4" spans="1:11" s="2" customFormat="1" hidden="1">
      <c r="A4" s="1"/>
      <c r="B4" s="79" t="s">
        <v>130</v>
      </c>
      <c r="C4" s="79"/>
      <c r="D4" s="79"/>
      <c r="E4" s="79"/>
      <c r="F4" s="79"/>
      <c r="G4" s="79"/>
      <c r="H4" s="79"/>
      <c r="I4" s="79"/>
      <c r="K4" s="3"/>
    </row>
    <row r="5" spans="1:11" s="2" customFormat="1" hidden="1">
      <c r="A5" s="1"/>
      <c r="B5" s="4"/>
      <c r="C5" s="4"/>
      <c r="D5" s="4"/>
      <c r="E5" s="4"/>
      <c r="F5" s="4"/>
      <c r="G5" s="4"/>
      <c r="H5" s="4"/>
      <c r="I5" s="4"/>
      <c r="K5" s="3"/>
    </row>
    <row r="6" spans="1:11" s="2" customFormat="1" hidden="1">
      <c r="A6" s="1"/>
      <c r="B6" s="4"/>
      <c r="C6" s="4"/>
      <c r="D6" s="4"/>
      <c r="E6" s="4"/>
      <c r="F6" s="4"/>
      <c r="G6" s="4"/>
      <c r="H6" s="4"/>
      <c r="I6" s="4"/>
      <c r="K6" s="3"/>
    </row>
    <row r="7" spans="1:11" s="2" customFormat="1">
      <c r="A7" s="1"/>
      <c r="B7" s="79" t="s">
        <v>128</v>
      </c>
      <c r="C7" s="79"/>
      <c r="D7" s="79"/>
      <c r="E7" s="79"/>
      <c r="F7" s="79"/>
      <c r="G7" s="79"/>
      <c r="H7" s="79"/>
      <c r="I7" s="79"/>
      <c r="K7" s="3"/>
    </row>
    <row r="8" spans="1:11" s="2" customFormat="1">
      <c r="A8" s="1"/>
      <c r="B8" s="79" t="s">
        <v>72</v>
      </c>
      <c r="C8" s="79"/>
      <c r="D8" s="79"/>
      <c r="E8" s="79"/>
      <c r="F8" s="79"/>
      <c r="G8" s="79"/>
      <c r="H8" s="79"/>
      <c r="I8" s="79"/>
      <c r="K8" s="3"/>
    </row>
    <row r="9" spans="1:11" s="2" customFormat="1">
      <c r="A9" s="1"/>
      <c r="B9" s="79" t="s">
        <v>73</v>
      </c>
      <c r="C9" s="79"/>
      <c r="D9" s="79"/>
      <c r="E9" s="79"/>
      <c r="F9" s="79"/>
      <c r="G9" s="79"/>
      <c r="H9" s="79"/>
      <c r="I9" s="79"/>
      <c r="K9" s="3"/>
    </row>
    <row r="10" spans="1:11" s="2" customFormat="1">
      <c r="A10" s="1"/>
      <c r="B10" s="79" t="s">
        <v>131</v>
      </c>
      <c r="C10" s="79"/>
      <c r="D10" s="79"/>
      <c r="E10" s="79"/>
      <c r="F10" s="79"/>
      <c r="G10" s="79"/>
      <c r="H10" s="79"/>
      <c r="I10" s="79"/>
      <c r="K10" s="3"/>
    </row>
    <row r="11" spans="1:11" s="2" customFormat="1">
      <c r="A11" s="1"/>
      <c r="B11" s="4"/>
      <c r="C11" s="4"/>
      <c r="D11" s="4"/>
      <c r="E11" s="4"/>
      <c r="F11" s="4"/>
      <c r="G11" s="4"/>
      <c r="H11" s="4"/>
      <c r="I11" s="4"/>
      <c r="K11" s="3"/>
    </row>
    <row r="12" spans="1:11" s="2" customFormat="1">
      <c r="A12" s="1"/>
      <c r="B12" s="4"/>
      <c r="C12" s="4"/>
      <c r="D12" s="4"/>
      <c r="E12" s="4"/>
      <c r="F12" s="4"/>
      <c r="G12" s="4"/>
      <c r="H12" s="4"/>
      <c r="I12" s="4"/>
      <c r="K12" s="3"/>
    </row>
    <row r="13" spans="1:11" s="2" customFormat="1">
      <c r="A13" s="1"/>
      <c r="B13" s="4"/>
      <c r="C13" s="4"/>
      <c r="D13" s="4"/>
      <c r="E13" s="4"/>
      <c r="F13" s="4"/>
      <c r="G13" s="4"/>
      <c r="H13" s="4"/>
      <c r="I13" s="4"/>
      <c r="K13" s="3"/>
    </row>
    <row r="14" spans="1:11" s="5" customFormat="1" ht="58.5" customHeight="1">
      <c r="A14" s="78" t="s">
        <v>129</v>
      </c>
      <c r="B14" s="78"/>
      <c r="C14" s="78"/>
      <c r="D14" s="78"/>
      <c r="E14" s="78"/>
      <c r="F14" s="78"/>
      <c r="G14" s="78"/>
      <c r="H14" s="78"/>
      <c r="I14" s="78"/>
      <c r="K14" s="6"/>
    </row>
    <row r="15" spans="1:11" s="5" customFormat="1" ht="17.25" customHeight="1">
      <c r="A15" s="71"/>
      <c r="B15" s="71"/>
      <c r="C15" s="71"/>
      <c r="D15" s="71"/>
      <c r="E15" s="71"/>
      <c r="F15" s="71"/>
      <c r="G15" s="71"/>
      <c r="H15" s="71"/>
      <c r="I15" s="71"/>
      <c r="K15" s="6"/>
    </row>
    <row r="16" spans="1:11" s="5" customFormat="1" ht="33" customHeight="1">
      <c r="A16" s="109" t="s">
        <v>133</v>
      </c>
      <c r="B16" s="109"/>
      <c r="C16" s="109"/>
      <c r="D16" s="109"/>
      <c r="E16" s="109"/>
      <c r="F16" s="109"/>
      <c r="G16" s="109"/>
      <c r="H16" s="109"/>
      <c r="I16" s="109"/>
      <c r="K16" s="6"/>
    </row>
    <row r="17" spans="1:11" s="5" customFormat="1">
      <c r="A17" s="7"/>
      <c r="B17" s="7"/>
      <c r="C17" s="7"/>
      <c r="D17" s="7"/>
      <c r="E17" s="7"/>
      <c r="F17" s="7"/>
      <c r="G17" s="7"/>
      <c r="H17" s="7"/>
      <c r="I17" s="7" t="s">
        <v>71</v>
      </c>
      <c r="K17" s="6"/>
    </row>
    <row r="18" spans="1:11" s="5" customFormat="1">
      <c r="A18" s="80" t="s">
        <v>0</v>
      </c>
      <c r="B18" s="82" t="s">
        <v>1</v>
      </c>
      <c r="C18" s="83"/>
      <c r="D18" s="83"/>
      <c r="E18" s="84"/>
      <c r="F18" s="88" t="s">
        <v>2</v>
      </c>
      <c r="G18" s="76" t="s">
        <v>111</v>
      </c>
      <c r="H18" s="76" t="s">
        <v>112</v>
      </c>
      <c r="I18" s="76" t="s">
        <v>121</v>
      </c>
      <c r="K18" s="6"/>
    </row>
    <row r="19" spans="1:11" s="5" customFormat="1" ht="16.5" customHeight="1">
      <c r="A19" s="81"/>
      <c r="B19" s="85"/>
      <c r="C19" s="86"/>
      <c r="D19" s="86"/>
      <c r="E19" s="87"/>
      <c r="F19" s="89"/>
      <c r="G19" s="77"/>
      <c r="H19" s="77"/>
      <c r="I19" s="77"/>
      <c r="K19" s="6"/>
    </row>
    <row r="20" spans="1:11" s="5" customFormat="1">
      <c r="A20" s="8">
        <v>1</v>
      </c>
      <c r="B20" s="90" t="s">
        <v>14</v>
      </c>
      <c r="C20" s="91"/>
      <c r="D20" s="91"/>
      <c r="E20" s="91"/>
      <c r="F20" s="9" t="s">
        <v>3</v>
      </c>
      <c r="G20" s="10" t="s">
        <v>4</v>
      </c>
      <c r="H20" s="11">
        <v>5</v>
      </c>
      <c r="I20" s="11">
        <v>6</v>
      </c>
      <c r="J20" s="12"/>
      <c r="K20" s="6"/>
    </row>
    <row r="21" spans="1:11" s="19" customFormat="1" ht="37.5">
      <c r="A21" s="13" t="s">
        <v>116</v>
      </c>
      <c r="B21" s="14" t="s">
        <v>37</v>
      </c>
      <c r="C21" s="14" t="s">
        <v>11</v>
      </c>
      <c r="D21" s="14" t="s">
        <v>12</v>
      </c>
      <c r="E21" s="14" t="s">
        <v>13</v>
      </c>
      <c r="F21" s="15"/>
      <c r="G21" s="16">
        <f>G22</f>
        <v>7799</v>
      </c>
      <c r="H21" s="16">
        <f t="shared" ref="H21:I21" si="0">H22</f>
        <v>2500</v>
      </c>
      <c r="I21" s="16">
        <f t="shared" si="0"/>
        <v>3600</v>
      </c>
      <c r="J21" s="17"/>
      <c r="K21" s="18"/>
    </row>
    <row r="22" spans="1:11" s="19" customFormat="1" ht="37.5">
      <c r="A22" s="13" t="s">
        <v>74</v>
      </c>
      <c r="B22" s="15" t="s">
        <v>37</v>
      </c>
      <c r="C22" s="15" t="s">
        <v>4</v>
      </c>
      <c r="D22" s="15" t="s">
        <v>12</v>
      </c>
      <c r="E22" s="15" t="s">
        <v>13</v>
      </c>
      <c r="F22" s="57"/>
      <c r="G22" s="58">
        <f>G23</f>
        <v>7799</v>
      </c>
      <c r="H22" s="58">
        <f t="shared" ref="H22:I22" si="1">H23</f>
        <v>2500</v>
      </c>
      <c r="I22" s="58">
        <f t="shared" si="1"/>
        <v>3600</v>
      </c>
      <c r="J22" s="17"/>
      <c r="K22" s="18"/>
    </row>
    <row r="23" spans="1:11" s="19" customFormat="1" ht="75">
      <c r="A23" s="13" t="s">
        <v>75</v>
      </c>
      <c r="B23" s="15" t="s">
        <v>37</v>
      </c>
      <c r="C23" s="15" t="s">
        <v>4</v>
      </c>
      <c r="D23" s="15" t="s">
        <v>7</v>
      </c>
      <c r="E23" s="15" t="s">
        <v>13</v>
      </c>
      <c r="F23" s="57"/>
      <c r="G23" s="58">
        <f>G24+G27+G30</f>
        <v>7799</v>
      </c>
      <c r="H23" s="58">
        <f t="shared" ref="H23:I23" si="2">H24+H27+H30</f>
        <v>2500</v>
      </c>
      <c r="I23" s="58">
        <f t="shared" si="2"/>
        <v>3600</v>
      </c>
      <c r="J23" s="17"/>
      <c r="K23" s="18"/>
    </row>
    <row r="24" spans="1:11" s="19" customFormat="1" hidden="1">
      <c r="A24" s="13" t="s">
        <v>34</v>
      </c>
      <c r="B24" s="15" t="s">
        <v>37</v>
      </c>
      <c r="C24" s="15" t="s">
        <v>4</v>
      </c>
      <c r="D24" s="15" t="s">
        <v>7</v>
      </c>
      <c r="E24" s="15" t="s">
        <v>35</v>
      </c>
      <c r="F24" s="57"/>
      <c r="G24" s="58">
        <f>G25</f>
        <v>0</v>
      </c>
      <c r="H24" s="58">
        <f t="shared" ref="H24:I25" si="3">H25</f>
        <v>0</v>
      </c>
      <c r="I24" s="58">
        <f t="shared" si="3"/>
        <v>0</v>
      </c>
      <c r="J24" s="17"/>
      <c r="K24" s="18"/>
    </row>
    <row r="25" spans="1:11" s="19" customFormat="1" hidden="1">
      <c r="A25" s="59" t="s">
        <v>19</v>
      </c>
      <c r="B25" s="15" t="s">
        <v>37</v>
      </c>
      <c r="C25" s="15" t="s">
        <v>4</v>
      </c>
      <c r="D25" s="15" t="s">
        <v>7</v>
      </c>
      <c r="E25" s="15" t="s">
        <v>35</v>
      </c>
      <c r="F25" s="57" t="s">
        <v>20</v>
      </c>
      <c r="G25" s="58">
        <f>G26</f>
        <v>0</v>
      </c>
      <c r="H25" s="58">
        <f t="shared" si="3"/>
        <v>0</v>
      </c>
      <c r="I25" s="58">
        <f t="shared" si="3"/>
        <v>0</v>
      </c>
      <c r="J25" s="17"/>
      <c r="K25" s="18"/>
    </row>
    <row r="26" spans="1:11" s="19" customFormat="1" ht="56.25" hidden="1">
      <c r="A26" s="59" t="s">
        <v>58</v>
      </c>
      <c r="B26" s="15" t="s">
        <v>37</v>
      </c>
      <c r="C26" s="15" t="s">
        <v>4</v>
      </c>
      <c r="D26" s="15" t="s">
        <v>7</v>
      </c>
      <c r="E26" s="15" t="s">
        <v>35</v>
      </c>
      <c r="F26" s="57" t="s">
        <v>59</v>
      </c>
      <c r="G26" s="58">
        <v>0</v>
      </c>
      <c r="H26" s="58">
        <v>0</v>
      </c>
      <c r="I26" s="58">
        <v>0</v>
      </c>
      <c r="J26" s="17"/>
      <c r="K26" s="18"/>
    </row>
    <row r="27" spans="1:11" s="19" customFormat="1" ht="56.25" hidden="1">
      <c r="A27" s="60" t="s">
        <v>101</v>
      </c>
      <c r="B27" s="61" t="s">
        <v>37</v>
      </c>
      <c r="C27" s="61" t="s">
        <v>4</v>
      </c>
      <c r="D27" s="61" t="s">
        <v>7</v>
      </c>
      <c r="E27" s="61" t="s">
        <v>102</v>
      </c>
      <c r="F27" s="57"/>
      <c r="G27" s="58">
        <f>G28</f>
        <v>0</v>
      </c>
      <c r="H27" s="58">
        <f t="shared" ref="H27:I28" si="4">H28</f>
        <v>0</v>
      </c>
      <c r="I27" s="58">
        <f t="shared" si="4"/>
        <v>0</v>
      </c>
      <c r="J27" s="17"/>
      <c r="K27" s="18"/>
    </row>
    <row r="28" spans="1:11" s="19" customFormat="1" hidden="1">
      <c r="A28" s="59" t="s">
        <v>19</v>
      </c>
      <c r="B28" s="61" t="s">
        <v>37</v>
      </c>
      <c r="C28" s="61" t="s">
        <v>4</v>
      </c>
      <c r="D28" s="61" t="s">
        <v>7</v>
      </c>
      <c r="E28" s="61" t="s">
        <v>102</v>
      </c>
      <c r="F28" s="57" t="s">
        <v>20</v>
      </c>
      <c r="G28" s="58">
        <f>G29</f>
        <v>0</v>
      </c>
      <c r="H28" s="58">
        <f t="shared" si="4"/>
        <v>0</v>
      </c>
      <c r="I28" s="58">
        <f t="shared" si="4"/>
        <v>0</v>
      </c>
      <c r="J28" s="17"/>
      <c r="K28" s="18"/>
    </row>
    <row r="29" spans="1:11" s="19" customFormat="1" ht="56.25" hidden="1">
      <c r="A29" s="59" t="s">
        <v>58</v>
      </c>
      <c r="B29" s="61" t="s">
        <v>37</v>
      </c>
      <c r="C29" s="61" t="s">
        <v>4</v>
      </c>
      <c r="D29" s="61" t="s">
        <v>7</v>
      </c>
      <c r="E29" s="61" t="s">
        <v>102</v>
      </c>
      <c r="F29" s="57" t="s">
        <v>59</v>
      </c>
      <c r="G29" s="58">
        <f>700+500+175-1375</f>
        <v>0</v>
      </c>
      <c r="H29" s="58">
        <f t="shared" ref="H29:I29" si="5">700+500+175-1375</f>
        <v>0</v>
      </c>
      <c r="I29" s="58">
        <f t="shared" si="5"/>
        <v>0</v>
      </c>
      <c r="J29" s="17"/>
      <c r="K29" s="18"/>
    </row>
    <row r="30" spans="1:11" s="19" customFormat="1" ht="56.25">
      <c r="A30" s="60" t="s">
        <v>107</v>
      </c>
      <c r="B30" s="61" t="s">
        <v>37</v>
      </c>
      <c r="C30" s="61" t="s">
        <v>4</v>
      </c>
      <c r="D30" s="61" t="s">
        <v>7</v>
      </c>
      <c r="E30" s="61" t="s">
        <v>108</v>
      </c>
      <c r="F30" s="57"/>
      <c r="G30" s="58">
        <f>G31</f>
        <v>7799</v>
      </c>
      <c r="H30" s="58">
        <f t="shared" ref="H30:I31" si="6">H31</f>
        <v>2500</v>
      </c>
      <c r="I30" s="58">
        <f t="shared" si="6"/>
        <v>3600</v>
      </c>
      <c r="J30" s="17"/>
      <c r="K30" s="18"/>
    </row>
    <row r="31" spans="1:11" s="19" customFormat="1">
      <c r="A31" s="59" t="s">
        <v>19</v>
      </c>
      <c r="B31" s="61" t="s">
        <v>37</v>
      </c>
      <c r="C31" s="61" t="s">
        <v>4</v>
      </c>
      <c r="D31" s="61" t="s">
        <v>7</v>
      </c>
      <c r="E31" s="61" t="s">
        <v>108</v>
      </c>
      <c r="F31" s="57" t="s">
        <v>20</v>
      </c>
      <c r="G31" s="58">
        <f>G32</f>
        <v>7799</v>
      </c>
      <c r="H31" s="58">
        <f t="shared" si="6"/>
        <v>2500</v>
      </c>
      <c r="I31" s="58">
        <f t="shared" si="6"/>
        <v>3600</v>
      </c>
      <c r="J31" s="17"/>
      <c r="K31" s="18"/>
    </row>
    <row r="32" spans="1:11" s="19" customFormat="1" ht="36.75" customHeight="1">
      <c r="A32" s="59" t="s">
        <v>58</v>
      </c>
      <c r="B32" s="61" t="s">
        <v>37</v>
      </c>
      <c r="C32" s="61" t="s">
        <v>4</v>
      </c>
      <c r="D32" s="61" t="s">
        <v>7</v>
      </c>
      <c r="E32" s="61" t="s">
        <v>108</v>
      </c>
      <c r="F32" s="57" t="s">
        <v>59</v>
      </c>
      <c r="G32" s="58">
        <f>3500+700+1500+757+87+1255</f>
        <v>7799</v>
      </c>
      <c r="H32" s="58">
        <f>3500-1050+50</f>
        <v>2500</v>
      </c>
      <c r="I32" s="58">
        <f>3500+100</f>
        <v>3600</v>
      </c>
      <c r="J32" s="62" t="s">
        <v>119</v>
      </c>
      <c r="K32" s="63"/>
    </row>
    <row r="33" spans="1:11" s="19" customFormat="1" ht="37.5" hidden="1">
      <c r="A33" s="13" t="s">
        <v>103</v>
      </c>
      <c r="B33" s="14" t="s">
        <v>54</v>
      </c>
      <c r="C33" s="14" t="s">
        <v>11</v>
      </c>
      <c r="D33" s="14" t="s">
        <v>12</v>
      </c>
      <c r="E33" s="14" t="s">
        <v>13</v>
      </c>
      <c r="F33" s="15"/>
      <c r="G33" s="16">
        <f>G34</f>
        <v>0</v>
      </c>
      <c r="H33" s="16">
        <f t="shared" ref="H33:I33" si="7">H34</f>
        <v>0</v>
      </c>
      <c r="I33" s="16">
        <f t="shared" si="7"/>
        <v>0</v>
      </c>
      <c r="J33" s="17"/>
      <c r="K33" s="18"/>
    </row>
    <row r="34" spans="1:11" s="19" customFormat="1" ht="56.25" hidden="1">
      <c r="A34" s="13" t="s">
        <v>55</v>
      </c>
      <c r="B34" s="14" t="s">
        <v>54</v>
      </c>
      <c r="C34" s="14" t="s">
        <v>11</v>
      </c>
      <c r="D34" s="14" t="s">
        <v>53</v>
      </c>
      <c r="E34" s="14" t="s">
        <v>13</v>
      </c>
      <c r="F34" s="15"/>
      <c r="G34" s="16">
        <f>G35+G38+G41+G44</f>
        <v>0</v>
      </c>
      <c r="H34" s="16">
        <f t="shared" ref="H34:I34" si="8">H35+H38+H41+H44</f>
        <v>0</v>
      </c>
      <c r="I34" s="16">
        <f t="shared" si="8"/>
        <v>0</v>
      </c>
      <c r="J34" s="17"/>
      <c r="K34" s="18"/>
    </row>
    <row r="35" spans="1:11" s="19" customFormat="1" ht="56.25" hidden="1">
      <c r="A35" s="13" t="s">
        <v>56</v>
      </c>
      <c r="B35" s="14" t="s">
        <v>54</v>
      </c>
      <c r="C35" s="14" t="s">
        <v>11</v>
      </c>
      <c r="D35" s="14" t="s">
        <v>53</v>
      </c>
      <c r="E35" s="14" t="s">
        <v>57</v>
      </c>
      <c r="F35" s="15"/>
      <c r="G35" s="16">
        <f t="shared" ref="G35:I36" si="9">G36</f>
        <v>0</v>
      </c>
      <c r="H35" s="16">
        <f t="shared" si="9"/>
        <v>0</v>
      </c>
      <c r="I35" s="16">
        <f t="shared" si="9"/>
        <v>0</v>
      </c>
      <c r="J35" s="17"/>
      <c r="K35" s="18"/>
    </row>
    <row r="36" spans="1:11" s="19" customFormat="1" hidden="1">
      <c r="A36" s="13" t="s">
        <v>19</v>
      </c>
      <c r="B36" s="14" t="s">
        <v>54</v>
      </c>
      <c r="C36" s="14" t="s">
        <v>11</v>
      </c>
      <c r="D36" s="14" t="s">
        <v>53</v>
      </c>
      <c r="E36" s="14" t="s">
        <v>57</v>
      </c>
      <c r="F36" s="15" t="s">
        <v>20</v>
      </c>
      <c r="G36" s="16">
        <f t="shared" si="9"/>
        <v>0</v>
      </c>
      <c r="H36" s="16">
        <f t="shared" si="9"/>
        <v>0</v>
      </c>
      <c r="I36" s="16">
        <f t="shared" si="9"/>
        <v>0</v>
      </c>
      <c r="J36" s="17"/>
      <c r="K36" s="18"/>
    </row>
    <row r="37" spans="1:11" s="19" customFormat="1" ht="56.25" hidden="1">
      <c r="A37" s="13" t="s">
        <v>58</v>
      </c>
      <c r="B37" s="14" t="s">
        <v>54</v>
      </c>
      <c r="C37" s="14" t="s">
        <v>11</v>
      </c>
      <c r="D37" s="14" t="s">
        <v>53</v>
      </c>
      <c r="E37" s="14" t="s">
        <v>57</v>
      </c>
      <c r="F37" s="15" t="s">
        <v>59</v>
      </c>
      <c r="G37" s="16">
        <f>0</f>
        <v>0</v>
      </c>
      <c r="H37" s="16">
        <f>0</f>
        <v>0</v>
      </c>
      <c r="I37" s="16">
        <f>0</f>
        <v>0</v>
      </c>
      <c r="J37" s="17"/>
      <c r="K37" s="18"/>
    </row>
    <row r="38" spans="1:11" s="19" customFormat="1" ht="56.25" hidden="1">
      <c r="A38" s="13" t="s">
        <v>60</v>
      </c>
      <c r="B38" s="14" t="s">
        <v>54</v>
      </c>
      <c r="C38" s="14" t="s">
        <v>11</v>
      </c>
      <c r="D38" s="14" t="s">
        <v>53</v>
      </c>
      <c r="E38" s="14" t="s">
        <v>61</v>
      </c>
      <c r="F38" s="15"/>
      <c r="G38" s="16">
        <f t="shared" ref="G38:I39" si="10">G39</f>
        <v>0</v>
      </c>
      <c r="H38" s="16">
        <f t="shared" si="10"/>
        <v>0</v>
      </c>
      <c r="I38" s="16">
        <f t="shared" si="10"/>
        <v>0</v>
      </c>
      <c r="J38" s="17"/>
      <c r="K38" s="18"/>
    </row>
    <row r="39" spans="1:11" s="19" customFormat="1" hidden="1">
      <c r="A39" s="13" t="s">
        <v>19</v>
      </c>
      <c r="B39" s="14" t="s">
        <v>54</v>
      </c>
      <c r="C39" s="14" t="s">
        <v>11</v>
      </c>
      <c r="D39" s="14" t="s">
        <v>53</v>
      </c>
      <c r="E39" s="14" t="s">
        <v>61</v>
      </c>
      <c r="F39" s="15" t="s">
        <v>20</v>
      </c>
      <c r="G39" s="16">
        <f t="shared" si="10"/>
        <v>0</v>
      </c>
      <c r="H39" s="16">
        <f t="shared" si="10"/>
        <v>0</v>
      </c>
      <c r="I39" s="16">
        <f t="shared" si="10"/>
        <v>0</v>
      </c>
      <c r="J39" s="17"/>
      <c r="K39" s="18"/>
    </row>
    <row r="40" spans="1:11" s="19" customFormat="1" ht="56.25" hidden="1">
      <c r="A40" s="13" t="s">
        <v>58</v>
      </c>
      <c r="B40" s="14" t="s">
        <v>54</v>
      </c>
      <c r="C40" s="14" t="s">
        <v>11</v>
      </c>
      <c r="D40" s="14" t="s">
        <v>53</v>
      </c>
      <c r="E40" s="14" t="s">
        <v>61</v>
      </c>
      <c r="F40" s="15" t="s">
        <v>59</v>
      </c>
      <c r="G40" s="16">
        <f>0</f>
        <v>0</v>
      </c>
      <c r="H40" s="16">
        <f>0</f>
        <v>0</v>
      </c>
      <c r="I40" s="16">
        <f>0</f>
        <v>0</v>
      </c>
      <c r="J40" s="17"/>
      <c r="K40" s="18"/>
    </row>
    <row r="41" spans="1:11" s="19" customFormat="1" hidden="1">
      <c r="A41" s="13" t="s">
        <v>34</v>
      </c>
      <c r="B41" s="14" t="s">
        <v>54</v>
      </c>
      <c r="C41" s="14" t="s">
        <v>11</v>
      </c>
      <c r="D41" s="14" t="s">
        <v>53</v>
      </c>
      <c r="E41" s="14" t="s">
        <v>62</v>
      </c>
      <c r="F41" s="15"/>
      <c r="G41" s="16">
        <f t="shared" ref="G41:I42" si="11">G42</f>
        <v>0</v>
      </c>
      <c r="H41" s="16">
        <f t="shared" si="11"/>
        <v>0</v>
      </c>
      <c r="I41" s="16">
        <f t="shared" si="11"/>
        <v>0</v>
      </c>
      <c r="J41" s="17"/>
      <c r="K41" s="18"/>
    </row>
    <row r="42" spans="1:11" s="19" customFormat="1" hidden="1">
      <c r="A42" s="13" t="s">
        <v>19</v>
      </c>
      <c r="B42" s="14" t="s">
        <v>54</v>
      </c>
      <c r="C42" s="14" t="s">
        <v>11</v>
      </c>
      <c r="D42" s="14" t="s">
        <v>53</v>
      </c>
      <c r="E42" s="14" t="s">
        <v>62</v>
      </c>
      <c r="F42" s="15" t="s">
        <v>20</v>
      </c>
      <c r="G42" s="16">
        <f t="shared" si="11"/>
        <v>0</v>
      </c>
      <c r="H42" s="16">
        <f t="shared" si="11"/>
        <v>0</v>
      </c>
      <c r="I42" s="16">
        <f t="shared" si="11"/>
        <v>0</v>
      </c>
      <c r="J42" s="17"/>
      <c r="K42" s="18"/>
    </row>
    <row r="43" spans="1:11" s="19" customFormat="1" ht="56.25" hidden="1">
      <c r="A43" s="13" t="s">
        <v>58</v>
      </c>
      <c r="B43" s="14" t="s">
        <v>54</v>
      </c>
      <c r="C43" s="14" t="s">
        <v>11</v>
      </c>
      <c r="D43" s="14" t="s">
        <v>53</v>
      </c>
      <c r="E43" s="14" t="s">
        <v>62</v>
      </c>
      <c r="F43" s="15" t="s">
        <v>59</v>
      </c>
      <c r="G43" s="16">
        <v>0</v>
      </c>
      <c r="H43" s="16">
        <v>0</v>
      </c>
      <c r="I43" s="16">
        <v>0</v>
      </c>
      <c r="J43" s="17"/>
      <c r="K43" s="18"/>
    </row>
    <row r="44" spans="1:11" s="19" customFormat="1" hidden="1">
      <c r="A44" s="13" t="s">
        <v>34</v>
      </c>
      <c r="B44" s="57" t="s">
        <v>54</v>
      </c>
      <c r="C44" s="57" t="s">
        <v>11</v>
      </c>
      <c r="D44" s="57" t="s">
        <v>53</v>
      </c>
      <c r="E44" s="57" t="s">
        <v>35</v>
      </c>
      <c r="F44" s="57"/>
      <c r="G44" s="58">
        <f>G45</f>
        <v>0</v>
      </c>
      <c r="H44" s="58">
        <f t="shared" ref="H44:I45" si="12">H45</f>
        <v>0</v>
      </c>
      <c r="I44" s="58">
        <f t="shared" si="12"/>
        <v>0</v>
      </c>
      <c r="J44" s="17"/>
      <c r="K44" s="18"/>
    </row>
    <row r="45" spans="1:11" s="19" customFormat="1" hidden="1">
      <c r="A45" s="59" t="s">
        <v>19</v>
      </c>
      <c r="B45" s="57" t="s">
        <v>54</v>
      </c>
      <c r="C45" s="57" t="s">
        <v>11</v>
      </c>
      <c r="D45" s="57" t="s">
        <v>53</v>
      </c>
      <c r="E45" s="57" t="s">
        <v>35</v>
      </c>
      <c r="F45" s="57" t="s">
        <v>20</v>
      </c>
      <c r="G45" s="58">
        <f>G46</f>
        <v>0</v>
      </c>
      <c r="H45" s="58">
        <f t="shared" si="12"/>
        <v>0</v>
      </c>
      <c r="I45" s="58">
        <f t="shared" si="12"/>
        <v>0</v>
      </c>
      <c r="J45" s="17"/>
      <c r="K45" s="18"/>
    </row>
    <row r="46" spans="1:11" s="19" customFormat="1" ht="56.25" hidden="1">
      <c r="A46" s="59" t="s">
        <v>58</v>
      </c>
      <c r="B46" s="57" t="s">
        <v>54</v>
      </c>
      <c r="C46" s="57" t="s">
        <v>11</v>
      </c>
      <c r="D46" s="57" t="s">
        <v>53</v>
      </c>
      <c r="E46" s="57" t="s">
        <v>35</v>
      </c>
      <c r="F46" s="57" t="s">
        <v>59</v>
      </c>
      <c r="G46" s="58"/>
      <c r="H46" s="58"/>
      <c r="I46" s="58"/>
      <c r="J46" s="17"/>
      <c r="K46" s="18"/>
    </row>
    <row r="47" spans="1:11" s="19" customFormat="1">
      <c r="A47" s="13" t="s">
        <v>9</v>
      </c>
      <c r="B47" s="20" t="s">
        <v>10</v>
      </c>
      <c r="C47" s="20" t="s">
        <v>11</v>
      </c>
      <c r="D47" s="20" t="s">
        <v>12</v>
      </c>
      <c r="E47" s="20" t="s">
        <v>13</v>
      </c>
      <c r="F47" s="15"/>
      <c r="G47" s="16">
        <f>G48</f>
        <v>1695.6</v>
      </c>
      <c r="H47" s="16">
        <f t="shared" ref="H47:I47" si="13">H48</f>
        <v>578.09999999999991</v>
      </c>
      <c r="I47" s="16">
        <f t="shared" si="13"/>
        <v>665.09999999999991</v>
      </c>
      <c r="J47" s="17"/>
      <c r="K47" s="18"/>
    </row>
    <row r="48" spans="1:11" s="19" customFormat="1" ht="37.5">
      <c r="A48" s="13" t="s">
        <v>30</v>
      </c>
      <c r="B48" s="14" t="s">
        <v>10</v>
      </c>
      <c r="C48" s="14">
        <v>4</v>
      </c>
      <c r="D48" s="14" t="s">
        <v>12</v>
      </c>
      <c r="E48" s="14" t="s">
        <v>13</v>
      </c>
      <c r="F48" s="15"/>
      <c r="G48" s="16">
        <f>G49+G52+G55</f>
        <v>1695.6</v>
      </c>
      <c r="H48" s="16">
        <f t="shared" ref="H48:I48" si="14">H49+H52+H55</f>
        <v>578.09999999999991</v>
      </c>
      <c r="I48" s="16">
        <f t="shared" si="14"/>
        <v>665.09999999999991</v>
      </c>
      <c r="J48" s="17"/>
      <c r="K48" s="18"/>
    </row>
    <row r="49" spans="1:11" s="19" customFormat="1" ht="75" hidden="1">
      <c r="A49" s="60" t="s">
        <v>109</v>
      </c>
      <c r="B49" s="61">
        <v>91</v>
      </c>
      <c r="C49" s="61" t="s">
        <v>4</v>
      </c>
      <c r="D49" s="61" t="s">
        <v>12</v>
      </c>
      <c r="E49" s="61" t="s">
        <v>110</v>
      </c>
      <c r="F49" s="15"/>
      <c r="G49" s="16">
        <f t="shared" ref="G49:I50" si="15">G50</f>
        <v>0</v>
      </c>
      <c r="H49" s="16">
        <f t="shared" si="15"/>
        <v>0</v>
      </c>
      <c r="I49" s="16">
        <f t="shared" si="15"/>
        <v>0</v>
      </c>
      <c r="J49" s="17"/>
      <c r="K49" s="18"/>
    </row>
    <row r="50" spans="1:11" s="19" customFormat="1" hidden="1">
      <c r="A50" s="60" t="s">
        <v>19</v>
      </c>
      <c r="B50" s="61">
        <v>91</v>
      </c>
      <c r="C50" s="61" t="s">
        <v>4</v>
      </c>
      <c r="D50" s="61" t="s">
        <v>12</v>
      </c>
      <c r="E50" s="61" t="s">
        <v>110</v>
      </c>
      <c r="F50" s="64" t="s">
        <v>20</v>
      </c>
      <c r="G50" s="16">
        <f t="shared" si="15"/>
        <v>0</v>
      </c>
      <c r="H50" s="16">
        <f t="shared" si="15"/>
        <v>0</v>
      </c>
      <c r="I50" s="16">
        <f t="shared" si="15"/>
        <v>0</v>
      </c>
      <c r="J50" s="17"/>
      <c r="K50" s="18"/>
    </row>
    <row r="51" spans="1:11" s="19" customFormat="1" ht="30" hidden="1" customHeight="1">
      <c r="A51" s="60" t="s">
        <v>58</v>
      </c>
      <c r="B51" s="61">
        <v>91</v>
      </c>
      <c r="C51" s="61" t="s">
        <v>4</v>
      </c>
      <c r="D51" s="61" t="s">
        <v>12</v>
      </c>
      <c r="E51" s="61" t="s">
        <v>110</v>
      </c>
      <c r="F51" s="64" t="s">
        <v>59</v>
      </c>
      <c r="G51" s="16"/>
      <c r="H51" s="16"/>
      <c r="I51" s="16"/>
      <c r="J51" s="62" t="s">
        <v>120</v>
      </c>
      <c r="K51" s="18"/>
    </row>
    <row r="52" spans="1:11" s="19" customFormat="1" ht="37.5">
      <c r="A52" s="13" t="s">
        <v>63</v>
      </c>
      <c r="B52" s="20" t="s">
        <v>10</v>
      </c>
      <c r="C52" s="20" t="s">
        <v>4</v>
      </c>
      <c r="D52" s="20" t="s">
        <v>12</v>
      </c>
      <c r="E52" s="20" t="s">
        <v>64</v>
      </c>
      <c r="F52" s="15"/>
      <c r="G52" s="16">
        <f>G53</f>
        <v>701.8</v>
      </c>
      <c r="H52" s="16">
        <f t="shared" ref="H52:I53" si="16">H53</f>
        <v>203</v>
      </c>
      <c r="I52" s="16">
        <f t="shared" si="16"/>
        <v>290</v>
      </c>
      <c r="J52" s="17"/>
      <c r="K52" s="18"/>
    </row>
    <row r="53" spans="1:11" s="19" customFormat="1">
      <c r="A53" s="13" t="s">
        <v>19</v>
      </c>
      <c r="B53" s="20" t="s">
        <v>10</v>
      </c>
      <c r="C53" s="20" t="s">
        <v>4</v>
      </c>
      <c r="D53" s="20" t="s">
        <v>12</v>
      </c>
      <c r="E53" s="20" t="s">
        <v>64</v>
      </c>
      <c r="F53" s="15" t="s">
        <v>20</v>
      </c>
      <c r="G53" s="65">
        <f>G54</f>
        <v>701.8</v>
      </c>
      <c r="H53" s="65">
        <f t="shared" si="16"/>
        <v>203</v>
      </c>
      <c r="I53" s="65">
        <f t="shared" si="16"/>
        <v>290</v>
      </c>
      <c r="J53" s="17"/>
      <c r="K53" s="18"/>
    </row>
    <row r="54" spans="1:11" s="19" customFormat="1" ht="56.25">
      <c r="A54" s="13" t="s">
        <v>58</v>
      </c>
      <c r="B54" s="20" t="s">
        <v>10</v>
      </c>
      <c r="C54" s="20" t="s">
        <v>4</v>
      </c>
      <c r="D54" s="20" t="s">
        <v>12</v>
      </c>
      <c r="E54" s="20" t="s">
        <v>64</v>
      </c>
      <c r="F54" s="15" t="s">
        <v>59</v>
      </c>
      <c r="G54" s="65">
        <f>290+411.8</f>
        <v>701.8</v>
      </c>
      <c r="H54" s="65">
        <f>290-87</f>
        <v>203</v>
      </c>
      <c r="I54" s="65">
        <f>290</f>
        <v>290</v>
      </c>
      <c r="J54" s="17"/>
      <c r="K54" s="18"/>
    </row>
    <row r="55" spans="1:11" s="19" customFormat="1" ht="56.25">
      <c r="A55" s="59" t="s">
        <v>78</v>
      </c>
      <c r="B55" s="66" t="s">
        <v>10</v>
      </c>
      <c r="C55" s="66" t="s">
        <v>4</v>
      </c>
      <c r="D55" s="66" t="s">
        <v>12</v>
      </c>
      <c r="E55" s="57">
        <v>78600</v>
      </c>
      <c r="F55" s="57"/>
      <c r="G55" s="58">
        <f t="shared" ref="G55:I56" si="17">G56</f>
        <v>993.8</v>
      </c>
      <c r="H55" s="58">
        <f t="shared" si="17"/>
        <v>375.09999999999997</v>
      </c>
      <c r="I55" s="58">
        <f t="shared" si="17"/>
        <v>375.09999999999997</v>
      </c>
      <c r="J55" s="17"/>
      <c r="K55" s="18"/>
    </row>
    <row r="56" spans="1:11" s="19" customFormat="1">
      <c r="A56" s="59" t="s">
        <v>19</v>
      </c>
      <c r="B56" s="66" t="s">
        <v>10</v>
      </c>
      <c r="C56" s="66" t="s">
        <v>4</v>
      </c>
      <c r="D56" s="66" t="s">
        <v>12</v>
      </c>
      <c r="E56" s="57">
        <v>78600</v>
      </c>
      <c r="F56" s="57" t="s">
        <v>20</v>
      </c>
      <c r="G56" s="58">
        <f t="shared" si="17"/>
        <v>993.8</v>
      </c>
      <c r="H56" s="58">
        <f t="shared" si="17"/>
        <v>375.09999999999997</v>
      </c>
      <c r="I56" s="58">
        <f t="shared" si="17"/>
        <v>375.09999999999997</v>
      </c>
      <c r="J56" s="17"/>
      <c r="K56" s="18"/>
    </row>
    <row r="57" spans="1:11" s="69" customFormat="1" ht="56.25">
      <c r="A57" s="59" t="s">
        <v>58</v>
      </c>
      <c r="B57" s="66" t="s">
        <v>10</v>
      </c>
      <c r="C57" s="66" t="s">
        <v>4</v>
      </c>
      <c r="D57" s="66" t="s">
        <v>12</v>
      </c>
      <c r="E57" s="57">
        <v>78600</v>
      </c>
      <c r="F57" s="57" t="s">
        <v>59</v>
      </c>
      <c r="G57" s="65">
        <f>367.7+392.4+233.7</f>
        <v>993.8</v>
      </c>
      <c r="H57" s="65">
        <f>367.7+7.4</f>
        <v>375.09999999999997</v>
      </c>
      <c r="I57" s="65">
        <f>367.7+7.4</f>
        <v>375.09999999999997</v>
      </c>
      <c r="J57" s="67"/>
      <c r="K57" s="68"/>
    </row>
    <row r="58" spans="1:11" s="23" customFormat="1">
      <c r="A58" s="72" t="s">
        <v>65</v>
      </c>
      <c r="B58" s="73"/>
      <c r="C58" s="73"/>
      <c r="D58" s="73"/>
      <c r="E58" s="73"/>
      <c r="F58" s="73"/>
      <c r="G58" s="70">
        <f>G21+G33+G47</f>
        <v>9494.6</v>
      </c>
      <c r="H58" s="70">
        <f t="shared" ref="H58:I58" si="18">H21+H33+H47</f>
        <v>3078.1</v>
      </c>
      <c r="I58" s="70">
        <f t="shared" si="18"/>
        <v>4265.1000000000004</v>
      </c>
      <c r="J58" s="21"/>
      <c r="K58" s="22"/>
    </row>
    <row r="59" spans="1:11" ht="19.5" hidden="1" thickBot="1">
      <c r="A59" s="24" t="s">
        <v>104</v>
      </c>
      <c r="B59" s="25"/>
      <c r="C59" s="25"/>
      <c r="D59" s="25"/>
      <c r="E59" s="25"/>
      <c r="F59" s="25"/>
      <c r="G59" s="26">
        <f>G58</f>
        <v>9494.6</v>
      </c>
      <c r="H59" s="26">
        <f t="shared" ref="H59:I59" si="19">H58</f>
        <v>3078.1</v>
      </c>
      <c r="I59" s="26">
        <f t="shared" si="19"/>
        <v>4265.1000000000004</v>
      </c>
    </row>
    <row r="60" spans="1:11" hidden="1">
      <c r="A60" s="29" t="s">
        <v>113</v>
      </c>
      <c r="B60" s="30"/>
      <c r="C60" s="30"/>
      <c r="D60" s="30"/>
      <c r="E60" s="30"/>
      <c r="F60" s="30"/>
      <c r="G60" s="31">
        <f>G68</f>
        <v>0</v>
      </c>
      <c r="H60" s="31">
        <f t="shared" ref="H60:I60" si="20">H68</f>
        <v>8000</v>
      </c>
      <c r="I60" s="31">
        <f t="shared" si="20"/>
        <v>17000</v>
      </c>
    </row>
    <row r="61" spans="1:11" hidden="1">
      <c r="A61" s="32" t="s">
        <v>114</v>
      </c>
      <c r="B61" s="30"/>
      <c r="C61" s="30"/>
      <c r="D61" s="30"/>
      <c r="E61" s="30"/>
      <c r="F61" s="30"/>
      <c r="G61" s="31">
        <f>G59+G60</f>
        <v>9494.6</v>
      </c>
      <c r="H61" s="31">
        <f t="shared" ref="H61:I61" si="21">H59+H60</f>
        <v>11078.1</v>
      </c>
      <c r="I61" s="31">
        <f t="shared" si="21"/>
        <v>21265.1</v>
      </c>
    </row>
    <row r="62" spans="1:11" hidden="1">
      <c r="G62" s="34"/>
      <c r="H62" s="34"/>
      <c r="I62" s="34"/>
    </row>
    <row r="63" spans="1:11" ht="99" hidden="1" customHeight="1">
      <c r="A63" s="95" t="s">
        <v>126</v>
      </c>
      <c r="B63" s="95"/>
      <c r="C63" s="95"/>
      <c r="D63" s="95"/>
      <c r="E63" s="95"/>
      <c r="F63" s="95"/>
      <c r="G63" s="95"/>
      <c r="H63" s="95"/>
      <c r="I63" s="95"/>
    </row>
    <row r="64" spans="1:11" hidden="1"/>
    <row r="65" spans="1:9" hidden="1">
      <c r="A65" s="99" t="s">
        <v>0</v>
      </c>
      <c r="B65" s="101" t="s">
        <v>1</v>
      </c>
      <c r="C65" s="102"/>
      <c r="D65" s="102"/>
      <c r="E65" s="103"/>
      <c r="F65" s="107" t="s">
        <v>2</v>
      </c>
      <c r="G65" s="74" t="s">
        <v>111</v>
      </c>
      <c r="H65" s="74" t="s">
        <v>112</v>
      </c>
      <c r="I65" s="74" t="s">
        <v>121</v>
      </c>
    </row>
    <row r="66" spans="1:9" hidden="1">
      <c r="A66" s="100"/>
      <c r="B66" s="104"/>
      <c r="C66" s="105"/>
      <c r="D66" s="105"/>
      <c r="E66" s="106"/>
      <c r="F66" s="108"/>
      <c r="G66" s="75"/>
      <c r="H66" s="75"/>
      <c r="I66" s="75"/>
    </row>
    <row r="67" spans="1:9" hidden="1">
      <c r="A67" s="35">
        <v>1</v>
      </c>
      <c r="B67" s="96" t="s">
        <v>4</v>
      </c>
      <c r="C67" s="97"/>
      <c r="D67" s="97"/>
      <c r="E67" s="98"/>
      <c r="F67" s="30" t="s">
        <v>5</v>
      </c>
      <c r="G67" s="30" t="s">
        <v>6</v>
      </c>
      <c r="H67" s="30" t="s">
        <v>118</v>
      </c>
      <c r="I67" s="36" t="s">
        <v>125</v>
      </c>
    </row>
    <row r="68" spans="1:9" hidden="1">
      <c r="A68" s="37" t="s">
        <v>122</v>
      </c>
      <c r="B68" s="38"/>
      <c r="C68" s="38"/>
      <c r="D68" s="38"/>
      <c r="E68" s="38"/>
      <c r="F68" s="38"/>
      <c r="G68" s="39">
        <f>G69</f>
        <v>0</v>
      </c>
      <c r="H68" s="39">
        <f t="shared" ref="H68:I68" si="22">H69</f>
        <v>8000</v>
      </c>
      <c r="I68" s="39">
        <f t="shared" si="22"/>
        <v>17000</v>
      </c>
    </row>
    <row r="69" spans="1:9" hidden="1">
      <c r="A69" s="40" t="s">
        <v>123</v>
      </c>
      <c r="B69" s="41"/>
      <c r="C69" s="41"/>
      <c r="D69" s="41"/>
      <c r="E69" s="41"/>
      <c r="F69" s="41"/>
      <c r="G69" s="42">
        <f>G70+G137</f>
        <v>0</v>
      </c>
      <c r="H69" s="42">
        <f t="shared" ref="H69:I69" si="23">H70+H137</f>
        <v>8000</v>
      </c>
      <c r="I69" s="42">
        <f t="shared" si="23"/>
        <v>17000</v>
      </c>
    </row>
    <row r="70" spans="1:9" ht="37.5" hidden="1">
      <c r="A70" s="43" t="s">
        <v>45</v>
      </c>
      <c r="B70" s="41" t="s">
        <v>37</v>
      </c>
      <c r="C70" s="41" t="s">
        <v>11</v>
      </c>
      <c r="D70" s="41" t="s">
        <v>12</v>
      </c>
      <c r="E70" s="41" t="s">
        <v>13</v>
      </c>
      <c r="F70" s="41"/>
      <c r="G70" s="42">
        <f>G71+G95+G100</f>
        <v>0</v>
      </c>
      <c r="H70" s="42">
        <f t="shared" ref="H70:I70" si="24">H71+H95+H100</f>
        <v>8000</v>
      </c>
      <c r="I70" s="42">
        <f t="shared" si="24"/>
        <v>17000</v>
      </c>
    </row>
    <row r="71" spans="1:9" ht="75" hidden="1">
      <c r="A71" s="43" t="s">
        <v>38</v>
      </c>
      <c r="B71" s="41" t="s">
        <v>37</v>
      </c>
      <c r="C71" s="41" t="s">
        <v>24</v>
      </c>
      <c r="D71" s="41" t="s">
        <v>12</v>
      </c>
      <c r="E71" s="41" t="s">
        <v>13</v>
      </c>
      <c r="F71" s="41"/>
      <c r="G71" s="42">
        <f>G72+G91</f>
        <v>0</v>
      </c>
      <c r="H71" s="42">
        <f t="shared" ref="H71:I71" si="25">H72+H91</f>
        <v>0</v>
      </c>
      <c r="I71" s="42">
        <f t="shared" si="25"/>
        <v>0</v>
      </c>
    </row>
    <row r="72" spans="1:9" ht="56.25" hidden="1">
      <c r="A72" s="43" t="s">
        <v>39</v>
      </c>
      <c r="B72" s="41" t="s">
        <v>37</v>
      </c>
      <c r="C72" s="41" t="s">
        <v>24</v>
      </c>
      <c r="D72" s="41" t="s">
        <v>7</v>
      </c>
      <c r="E72" s="41" t="s">
        <v>13</v>
      </c>
      <c r="F72" s="41"/>
      <c r="G72" s="42">
        <f>G73+G76+G79+G82+G85+G88</f>
        <v>0</v>
      </c>
      <c r="H72" s="42">
        <f t="shared" ref="H72:I72" si="26">H73+H76+H79+H82+H85+H88</f>
        <v>0</v>
      </c>
      <c r="I72" s="42">
        <f t="shared" si="26"/>
        <v>0</v>
      </c>
    </row>
    <row r="73" spans="1:9" hidden="1">
      <c r="A73" s="43" t="s">
        <v>34</v>
      </c>
      <c r="B73" s="41" t="s">
        <v>37</v>
      </c>
      <c r="C73" s="41" t="s">
        <v>24</v>
      </c>
      <c r="D73" s="41" t="s">
        <v>7</v>
      </c>
      <c r="E73" s="41" t="s">
        <v>35</v>
      </c>
      <c r="F73" s="41"/>
      <c r="G73" s="42">
        <f>G74</f>
        <v>0</v>
      </c>
      <c r="H73" s="42">
        <f t="shared" ref="H73:I74" si="27">H74</f>
        <v>0</v>
      </c>
      <c r="I73" s="42">
        <f t="shared" si="27"/>
        <v>0</v>
      </c>
    </row>
    <row r="74" spans="1:9" ht="37.5" hidden="1">
      <c r="A74" s="40" t="s">
        <v>15</v>
      </c>
      <c r="B74" s="41" t="s">
        <v>37</v>
      </c>
      <c r="C74" s="41" t="s">
        <v>24</v>
      </c>
      <c r="D74" s="41" t="s">
        <v>7</v>
      </c>
      <c r="E74" s="41" t="s">
        <v>35</v>
      </c>
      <c r="F74" s="41" t="s">
        <v>16</v>
      </c>
      <c r="G74" s="42">
        <f>G75</f>
        <v>0</v>
      </c>
      <c r="H74" s="42">
        <f t="shared" si="27"/>
        <v>0</v>
      </c>
      <c r="I74" s="42">
        <f t="shared" si="27"/>
        <v>0</v>
      </c>
    </row>
    <row r="75" spans="1:9" ht="37.5" hidden="1">
      <c r="A75" s="40" t="s">
        <v>17</v>
      </c>
      <c r="B75" s="41" t="s">
        <v>37</v>
      </c>
      <c r="C75" s="41" t="s">
        <v>24</v>
      </c>
      <c r="D75" s="41" t="s">
        <v>7</v>
      </c>
      <c r="E75" s="41" t="s">
        <v>35</v>
      </c>
      <c r="F75" s="41" t="s">
        <v>18</v>
      </c>
      <c r="G75" s="42"/>
      <c r="H75" s="42"/>
      <c r="I75" s="42"/>
    </row>
    <row r="76" spans="1:9" ht="56.25" hidden="1">
      <c r="A76" s="43" t="s">
        <v>40</v>
      </c>
      <c r="B76" s="41" t="s">
        <v>37</v>
      </c>
      <c r="C76" s="41" t="s">
        <v>24</v>
      </c>
      <c r="D76" s="41" t="s">
        <v>7</v>
      </c>
      <c r="E76" s="41" t="s">
        <v>41</v>
      </c>
      <c r="F76" s="41"/>
      <c r="G76" s="42">
        <f>G77</f>
        <v>0</v>
      </c>
      <c r="H76" s="42">
        <f t="shared" ref="H76:I77" si="28">H77</f>
        <v>0</v>
      </c>
      <c r="I76" s="42">
        <f t="shared" si="28"/>
        <v>0</v>
      </c>
    </row>
    <row r="77" spans="1:9" ht="37.5" hidden="1">
      <c r="A77" s="40" t="s">
        <v>15</v>
      </c>
      <c r="B77" s="41" t="s">
        <v>37</v>
      </c>
      <c r="C77" s="41" t="s">
        <v>24</v>
      </c>
      <c r="D77" s="41" t="s">
        <v>7</v>
      </c>
      <c r="E77" s="41" t="s">
        <v>41</v>
      </c>
      <c r="F77" s="41" t="s">
        <v>16</v>
      </c>
      <c r="G77" s="42">
        <f>G78</f>
        <v>0</v>
      </c>
      <c r="H77" s="42">
        <f t="shared" si="28"/>
        <v>0</v>
      </c>
      <c r="I77" s="42">
        <f t="shared" si="28"/>
        <v>0</v>
      </c>
    </row>
    <row r="78" spans="1:9" ht="37.5" hidden="1">
      <c r="A78" s="40" t="s">
        <v>17</v>
      </c>
      <c r="B78" s="41" t="s">
        <v>37</v>
      </c>
      <c r="C78" s="41" t="s">
        <v>24</v>
      </c>
      <c r="D78" s="41" t="s">
        <v>7</v>
      </c>
      <c r="E78" s="41" t="s">
        <v>41</v>
      </c>
      <c r="F78" s="41" t="s">
        <v>18</v>
      </c>
      <c r="G78" s="42"/>
      <c r="H78" s="42"/>
      <c r="I78" s="42"/>
    </row>
    <row r="79" spans="1:9" ht="93.75" hidden="1">
      <c r="A79" s="43" t="s">
        <v>124</v>
      </c>
      <c r="B79" s="41" t="s">
        <v>37</v>
      </c>
      <c r="C79" s="41" t="s">
        <v>24</v>
      </c>
      <c r="D79" s="41" t="s">
        <v>7</v>
      </c>
      <c r="E79" s="41" t="s">
        <v>42</v>
      </c>
      <c r="F79" s="41"/>
      <c r="G79" s="42">
        <f>G80</f>
        <v>0</v>
      </c>
      <c r="H79" s="42">
        <f t="shared" ref="H79:I80" si="29">H80</f>
        <v>0</v>
      </c>
      <c r="I79" s="42">
        <f t="shared" si="29"/>
        <v>0</v>
      </c>
    </row>
    <row r="80" spans="1:9" ht="37.5" hidden="1">
      <c r="A80" s="40" t="s">
        <v>15</v>
      </c>
      <c r="B80" s="41" t="s">
        <v>37</v>
      </c>
      <c r="C80" s="41" t="s">
        <v>24</v>
      </c>
      <c r="D80" s="41" t="s">
        <v>7</v>
      </c>
      <c r="E80" s="41" t="s">
        <v>42</v>
      </c>
      <c r="F80" s="41" t="s">
        <v>16</v>
      </c>
      <c r="G80" s="42">
        <f>G81</f>
        <v>0</v>
      </c>
      <c r="H80" s="42">
        <f t="shared" si="29"/>
        <v>0</v>
      </c>
      <c r="I80" s="42">
        <f t="shared" si="29"/>
        <v>0</v>
      </c>
    </row>
    <row r="81" spans="1:9" ht="37.5" hidden="1">
      <c r="A81" s="40" t="s">
        <v>17</v>
      </c>
      <c r="B81" s="41" t="s">
        <v>37</v>
      </c>
      <c r="C81" s="41" t="s">
        <v>24</v>
      </c>
      <c r="D81" s="41" t="s">
        <v>7</v>
      </c>
      <c r="E81" s="41" t="s">
        <v>42</v>
      </c>
      <c r="F81" s="41" t="s">
        <v>18</v>
      </c>
      <c r="G81" s="42">
        <f>0</f>
        <v>0</v>
      </c>
      <c r="H81" s="42">
        <f>0</f>
        <v>0</v>
      </c>
      <c r="I81" s="42">
        <f>0</f>
        <v>0</v>
      </c>
    </row>
    <row r="82" spans="1:9" ht="112.5" hidden="1">
      <c r="A82" s="44" t="s">
        <v>87</v>
      </c>
      <c r="B82" s="41" t="s">
        <v>37</v>
      </c>
      <c r="C82" s="41" t="s">
        <v>24</v>
      </c>
      <c r="D82" s="41" t="s">
        <v>7</v>
      </c>
      <c r="E82" s="45" t="s">
        <v>88</v>
      </c>
      <c r="F82" s="41"/>
      <c r="G82" s="42">
        <f>G83</f>
        <v>0</v>
      </c>
      <c r="H82" s="42">
        <f t="shared" ref="H82:I83" si="30">H83</f>
        <v>0</v>
      </c>
      <c r="I82" s="42">
        <f t="shared" si="30"/>
        <v>0</v>
      </c>
    </row>
    <row r="83" spans="1:9" ht="37.5" hidden="1">
      <c r="A83" s="40" t="s">
        <v>15</v>
      </c>
      <c r="B83" s="41" t="s">
        <v>37</v>
      </c>
      <c r="C83" s="41" t="s">
        <v>24</v>
      </c>
      <c r="D83" s="41" t="s">
        <v>7</v>
      </c>
      <c r="E83" s="45" t="s">
        <v>88</v>
      </c>
      <c r="F83" s="41" t="s">
        <v>16</v>
      </c>
      <c r="G83" s="42">
        <f>G84</f>
        <v>0</v>
      </c>
      <c r="H83" s="42">
        <f t="shared" si="30"/>
        <v>0</v>
      </c>
      <c r="I83" s="42">
        <f t="shared" si="30"/>
        <v>0</v>
      </c>
    </row>
    <row r="84" spans="1:9" ht="37.5" hidden="1">
      <c r="A84" s="40" t="s">
        <v>17</v>
      </c>
      <c r="B84" s="41" t="s">
        <v>37</v>
      </c>
      <c r="C84" s="41" t="s">
        <v>24</v>
      </c>
      <c r="D84" s="41" t="s">
        <v>7</v>
      </c>
      <c r="E84" s="45" t="s">
        <v>88</v>
      </c>
      <c r="F84" s="41" t="s">
        <v>18</v>
      </c>
      <c r="G84" s="46"/>
      <c r="H84" s="46"/>
      <c r="I84" s="46"/>
    </row>
    <row r="85" spans="1:9" ht="37.5" hidden="1">
      <c r="A85" s="43" t="s">
        <v>43</v>
      </c>
      <c r="B85" s="41" t="s">
        <v>37</v>
      </c>
      <c r="C85" s="41" t="s">
        <v>24</v>
      </c>
      <c r="D85" s="41" t="s">
        <v>7</v>
      </c>
      <c r="E85" s="41" t="s">
        <v>44</v>
      </c>
      <c r="F85" s="41"/>
      <c r="G85" s="42">
        <f>G86</f>
        <v>0</v>
      </c>
      <c r="H85" s="42">
        <f t="shared" ref="H85:I86" si="31">H86</f>
        <v>0</v>
      </c>
      <c r="I85" s="42">
        <f t="shared" si="31"/>
        <v>0</v>
      </c>
    </row>
    <row r="86" spans="1:9" ht="37.5" hidden="1">
      <c r="A86" s="40" t="s">
        <v>15</v>
      </c>
      <c r="B86" s="41" t="s">
        <v>37</v>
      </c>
      <c r="C86" s="41" t="s">
        <v>24</v>
      </c>
      <c r="D86" s="41" t="s">
        <v>7</v>
      </c>
      <c r="E86" s="41" t="s">
        <v>44</v>
      </c>
      <c r="F86" s="41" t="s">
        <v>16</v>
      </c>
      <c r="G86" s="42">
        <f>G87</f>
        <v>0</v>
      </c>
      <c r="H86" s="42">
        <f t="shared" si="31"/>
        <v>0</v>
      </c>
      <c r="I86" s="42">
        <f t="shared" si="31"/>
        <v>0</v>
      </c>
    </row>
    <row r="87" spans="1:9" ht="37.5" hidden="1">
      <c r="A87" s="40" t="s">
        <v>17</v>
      </c>
      <c r="B87" s="41" t="s">
        <v>37</v>
      </c>
      <c r="C87" s="41" t="s">
        <v>24</v>
      </c>
      <c r="D87" s="41" t="s">
        <v>7</v>
      </c>
      <c r="E87" s="41" t="s">
        <v>44</v>
      </c>
      <c r="F87" s="41" t="s">
        <v>18</v>
      </c>
      <c r="G87" s="42">
        <f>0</f>
        <v>0</v>
      </c>
      <c r="H87" s="42">
        <f>0</f>
        <v>0</v>
      </c>
      <c r="I87" s="42">
        <f>0</f>
        <v>0</v>
      </c>
    </row>
    <row r="88" spans="1:9" ht="56.25" hidden="1">
      <c r="A88" s="44" t="s">
        <v>89</v>
      </c>
      <c r="B88" s="41" t="s">
        <v>37</v>
      </c>
      <c r="C88" s="41" t="s">
        <v>24</v>
      </c>
      <c r="D88" s="41" t="s">
        <v>7</v>
      </c>
      <c r="E88" s="45" t="s">
        <v>90</v>
      </c>
      <c r="F88" s="41"/>
      <c r="G88" s="42">
        <f>G89</f>
        <v>0</v>
      </c>
      <c r="H88" s="42">
        <f t="shared" ref="H88:I89" si="32">H89</f>
        <v>0</v>
      </c>
      <c r="I88" s="42">
        <f t="shared" si="32"/>
        <v>0</v>
      </c>
    </row>
    <row r="89" spans="1:9" ht="37.5" hidden="1">
      <c r="A89" s="40" t="s">
        <v>15</v>
      </c>
      <c r="B89" s="41" t="s">
        <v>37</v>
      </c>
      <c r="C89" s="41" t="s">
        <v>24</v>
      </c>
      <c r="D89" s="41" t="s">
        <v>7</v>
      </c>
      <c r="E89" s="45" t="s">
        <v>90</v>
      </c>
      <c r="F89" s="41" t="s">
        <v>16</v>
      </c>
      <c r="G89" s="42">
        <f>G90</f>
        <v>0</v>
      </c>
      <c r="H89" s="42">
        <f t="shared" si="32"/>
        <v>0</v>
      </c>
      <c r="I89" s="42">
        <f t="shared" si="32"/>
        <v>0</v>
      </c>
    </row>
    <row r="90" spans="1:9" ht="37.5" hidden="1">
      <c r="A90" s="40" t="s">
        <v>17</v>
      </c>
      <c r="B90" s="41" t="s">
        <v>37</v>
      </c>
      <c r="C90" s="41" t="s">
        <v>24</v>
      </c>
      <c r="D90" s="41" t="s">
        <v>7</v>
      </c>
      <c r="E90" s="45" t="s">
        <v>90</v>
      </c>
      <c r="F90" s="41" t="s">
        <v>18</v>
      </c>
      <c r="G90" s="46"/>
      <c r="H90" s="46"/>
      <c r="I90" s="46"/>
    </row>
    <row r="91" spans="1:9" hidden="1">
      <c r="A91" s="40" t="s">
        <v>68</v>
      </c>
      <c r="B91" s="41" t="s">
        <v>37</v>
      </c>
      <c r="C91" s="41" t="s">
        <v>24</v>
      </c>
      <c r="D91" s="41" t="s">
        <v>29</v>
      </c>
      <c r="E91" s="38" t="s">
        <v>13</v>
      </c>
      <c r="F91" s="41"/>
      <c r="G91" s="42">
        <f>G92</f>
        <v>0</v>
      </c>
      <c r="H91" s="42">
        <f t="shared" ref="H91:I93" si="33">H92</f>
        <v>0</v>
      </c>
      <c r="I91" s="42">
        <f t="shared" si="33"/>
        <v>0</v>
      </c>
    </row>
    <row r="92" spans="1:9" ht="56.25" hidden="1">
      <c r="A92" s="40" t="s">
        <v>70</v>
      </c>
      <c r="B92" s="41" t="s">
        <v>37</v>
      </c>
      <c r="C92" s="41" t="s">
        <v>24</v>
      </c>
      <c r="D92" s="41" t="s">
        <v>29</v>
      </c>
      <c r="E92" s="38" t="s">
        <v>69</v>
      </c>
      <c r="F92" s="41"/>
      <c r="G92" s="42">
        <f>G93</f>
        <v>0</v>
      </c>
      <c r="H92" s="42">
        <f t="shared" si="33"/>
        <v>0</v>
      </c>
      <c r="I92" s="42">
        <f t="shared" si="33"/>
        <v>0</v>
      </c>
    </row>
    <row r="93" spans="1:9" ht="37.5" hidden="1">
      <c r="A93" s="40" t="s">
        <v>15</v>
      </c>
      <c r="B93" s="41" t="s">
        <v>37</v>
      </c>
      <c r="C93" s="41" t="s">
        <v>24</v>
      </c>
      <c r="D93" s="41" t="s">
        <v>29</v>
      </c>
      <c r="E93" s="38" t="s">
        <v>69</v>
      </c>
      <c r="F93" s="41" t="s">
        <v>16</v>
      </c>
      <c r="G93" s="42">
        <f>G94</f>
        <v>0</v>
      </c>
      <c r="H93" s="42">
        <f t="shared" si="33"/>
        <v>0</v>
      </c>
      <c r="I93" s="42">
        <f t="shared" si="33"/>
        <v>0</v>
      </c>
    </row>
    <row r="94" spans="1:9" ht="37.5" hidden="1">
      <c r="A94" s="40" t="s">
        <v>17</v>
      </c>
      <c r="B94" s="41" t="s">
        <v>37</v>
      </c>
      <c r="C94" s="41" t="s">
        <v>24</v>
      </c>
      <c r="D94" s="41" t="s">
        <v>29</v>
      </c>
      <c r="E94" s="38" t="s">
        <v>69</v>
      </c>
      <c r="F94" s="41" t="s">
        <v>18</v>
      </c>
      <c r="G94" s="42">
        <f>0</f>
        <v>0</v>
      </c>
      <c r="H94" s="42">
        <f>0</f>
        <v>0</v>
      </c>
      <c r="I94" s="42">
        <f>0</f>
        <v>0</v>
      </c>
    </row>
    <row r="95" spans="1:9" ht="56.25" hidden="1">
      <c r="A95" s="43" t="s">
        <v>67</v>
      </c>
      <c r="B95" s="41" t="s">
        <v>37</v>
      </c>
      <c r="C95" s="41" t="s">
        <v>14</v>
      </c>
      <c r="D95" s="41" t="s">
        <v>12</v>
      </c>
      <c r="E95" s="41" t="s">
        <v>13</v>
      </c>
      <c r="F95" s="41"/>
      <c r="G95" s="42">
        <f>G96</f>
        <v>0</v>
      </c>
      <c r="H95" s="42">
        <f t="shared" ref="H95:I98" si="34">H96</f>
        <v>8000</v>
      </c>
      <c r="I95" s="42">
        <f t="shared" si="34"/>
        <v>17000</v>
      </c>
    </row>
    <row r="96" spans="1:9" ht="75" hidden="1">
      <c r="A96" s="43" t="s">
        <v>117</v>
      </c>
      <c r="B96" s="41" t="s">
        <v>37</v>
      </c>
      <c r="C96" s="41" t="s">
        <v>14</v>
      </c>
      <c r="D96" s="41" t="s">
        <v>33</v>
      </c>
      <c r="E96" s="41" t="s">
        <v>13</v>
      </c>
      <c r="F96" s="41"/>
      <c r="G96" s="42">
        <f>G97</f>
        <v>0</v>
      </c>
      <c r="H96" s="42">
        <f t="shared" si="34"/>
        <v>8000</v>
      </c>
      <c r="I96" s="42">
        <f t="shared" si="34"/>
        <v>17000</v>
      </c>
    </row>
    <row r="97" spans="1:9" ht="75" hidden="1">
      <c r="A97" s="44" t="s">
        <v>91</v>
      </c>
      <c r="B97" s="41" t="s">
        <v>37</v>
      </c>
      <c r="C97" s="41" t="s">
        <v>14</v>
      </c>
      <c r="D97" s="41" t="s">
        <v>33</v>
      </c>
      <c r="E97" s="45" t="s">
        <v>92</v>
      </c>
      <c r="F97" s="41"/>
      <c r="G97" s="42">
        <f>G98</f>
        <v>0</v>
      </c>
      <c r="H97" s="42">
        <f t="shared" si="34"/>
        <v>8000</v>
      </c>
      <c r="I97" s="42">
        <f t="shared" si="34"/>
        <v>17000</v>
      </c>
    </row>
    <row r="98" spans="1:9" ht="37.5" hidden="1">
      <c r="A98" s="40" t="s">
        <v>15</v>
      </c>
      <c r="B98" s="41" t="s">
        <v>37</v>
      </c>
      <c r="C98" s="41" t="s">
        <v>14</v>
      </c>
      <c r="D98" s="41" t="s">
        <v>33</v>
      </c>
      <c r="E98" s="45" t="s">
        <v>92</v>
      </c>
      <c r="F98" s="41" t="s">
        <v>16</v>
      </c>
      <c r="G98" s="42">
        <f>G99</f>
        <v>0</v>
      </c>
      <c r="H98" s="42">
        <f t="shared" si="34"/>
        <v>8000</v>
      </c>
      <c r="I98" s="42">
        <f t="shared" si="34"/>
        <v>17000</v>
      </c>
    </row>
    <row r="99" spans="1:9" ht="37.5" hidden="1">
      <c r="A99" s="40" t="s">
        <v>17</v>
      </c>
      <c r="B99" s="41" t="s">
        <v>37</v>
      </c>
      <c r="C99" s="41" t="s">
        <v>14</v>
      </c>
      <c r="D99" s="41" t="s">
        <v>33</v>
      </c>
      <c r="E99" s="45" t="s">
        <v>92</v>
      </c>
      <c r="F99" s="41" t="s">
        <v>18</v>
      </c>
      <c r="G99" s="46"/>
      <c r="H99" s="46">
        <f>8000</f>
        <v>8000</v>
      </c>
      <c r="I99" s="46">
        <f>17000</f>
        <v>17000</v>
      </c>
    </row>
    <row r="100" spans="1:9" ht="56.25" hidden="1">
      <c r="A100" s="43" t="s">
        <v>46</v>
      </c>
      <c r="B100" s="41" t="s">
        <v>37</v>
      </c>
      <c r="C100" s="41" t="s">
        <v>3</v>
      </c>
      <c r="D100" s="41" t="s">
        <v>12</v>
      </c>
      <c r="E100" s="41" t="s">
        <v>13</v>
      </c>
      <c r="F100" s="41"/>
      <c r="G100" s="42">
        <f>G101+G108+G115+G122+G126+G130</f>
        <v>0</v>
      </c>
      <c r="H100" s="42">
        <f t="shared" ref="H100:I100" si="35">H101+H108+H115+H122+H126+H130</f>
        <v>0</v>
      </c>
      <c r="I100" s="42">
        <f t="shared" si="35"/>
        <v>0</v>
      </c>
    </row>
    <row r="101" spans="1:9" ht="37.5" hidden="1">
      <c r="A101" s="40" t="s">
        <v>47</v>
      </c>
      <c r="B101" s="41" t="s">
        <v>37</v>
      </c>
      <c r="C101" s="41" t="s">
        <v>3</v>
      </c>
      <c r="D101" s="41" t="s">
        <v>33</v>
      </c>
      <c r="E101" s="41" t="s">
        <v>13</v>
      </c>
      <c r="F101" s="41"/>
      <c r="G101" s="42">
        <f>G102+G105</f>
        <v>0</v>
      </c>
      <c r="H101" s="42">
        <f t="shared" ref="H101:I101" si="36">H102+H105</f>
        <v>0</v>
      </c>
      <c r="I101" s="42">
        <f t="shared" si="36"/>
        <v>0</v>
      </c>
    </row>
    <row r="102" spans="1:9" ht="56.25" hidden="1">
      <c r="A102" s="44" t="s">
        <v>93</v>
      </c>
      <c r="B102" s="41" t="s">
        <v>37</v>
      </c>
      <c r="C102" s="41" t="s">
        <v>3</v>
      </c>
      <c r="D102" s="41" t="s">
        <v>33</v>
      </c>
      <c r="E102" s="45" t="s">
        <v>94</v>
      </c>
      <c r="F102" s="41"/>
      <c r="G102" s="42">
        <f>G103</f>
        <v>0</v>
      </c>
      <c r="H102" s="42">
        <f t="shared" ref="H102:I103" si="37">H103</f>
        <v>0</v>
      </c>
      <c r="I102" s="42">
        <f t="shared" si="37"/>
        <v>0</v>
      </c>
    </row>
    <row r="103" spans="1:9" ht="37.5" hidden="1">
      <c r="A103" s="40" t="s">
        <v>15</v>
      </c>
      <c r="B103" s="41" t="s">
        <v>37</v>
      </c>
      <c r="C103" s="41" t="s">
        <v>3</v>
      </c>
      <c r="D103" s="41" t="s">
        <v>33</v>
      </c>
      <c r="E103" s="45" t="s">
        <v>94</v>
      </c>
      <c r="F103" s="41" t="s">
        <v>16</v>
      </c>
      <c r="G103" s="42">
        <f>G104</f>
        <v>0</v>
      </c>
      <c r="H103" s="42">
        <f t="shared" si="37"/>
        <v>0</v>
      </c>
      <c r="I103" s="42">
        <f t="shared" si="37"/>
        <v>0</v>
      </c>
    </row>
    <row r="104" spans="1:9" ht="37.5" hidden="1">
      <c r="A104" s="40" t="s">
        <v>17</v>
      </c>
      <c r="B104" s="41" t="s">
        <v>37</v>
      </c>
      <c r="C104" s="41" t="s">
        <v>3</v>
      </c>
      <c r="D104" s="41" t="s">
        <v>33</v>
      </c>
      <c r="E104" s="45" t="s">
        <v>94</v>
      </c>
      <c r="F104" s="41" t="s">
        <v>18</v>
      </c>
      <c r="G104" s="46"/>
      <c r="H104" s="46"/>
      <c r="I104" s="46"/>
    </row>
    <row r="105" spans="1:9" ht="37.5" hidden="1">
      <c r="A105" s="40" t="s">
        <v>48</v>
      </c>
      <c r="B105" s="41" t="s">
        <v>37</v>
      </c>
      <c r="C105" s="41" t="s">
        <v>3</v>
      </c>
      <c r="D105" s="41" t="s">
        <v>33</v>
      </c>
      <c r="E105" s="41" t="s">
        <v>49</v>
      </c>
      <c r="F105" s="41"/>
      <c r="G105" s="42">
        <f>G106</f>
        <v>0</v>
      </c>
      <c r="H105" s="42">
        <f t="shared" ref="H105:I106" si="38">H106</f>
        <v>0</v>
      </c>
      <c r="I105" s="42">
        <f t="shared" si="38"/>
        <v>0</v>
      </c>
    </row>
    <row r="106" spans="1:9" ht="37.5" hidden="1">
      <c r="A106" s="40" t="s">
        <v>15</v>
      </c>
      <c r="B106" s="41" t="s">
        <v>37</v>
      </c>
      <c r="C106" s="41" t="s">
        <v>3</v>
      </c>
      <c r="D106" s="41" t="s">
        <v>33</v>
      </c>
      <c r="E106" s="41" t="s">
        <v>49</v>
      </c>
      <c r="F106" s="41" t="s">
        <v>16</v>
      </c>
      <c r="G106" s="42">
        <f>G107</f>
        <v>0</v>
      </c>
      <c r="H106" s="42">
        <f t="shared" si="38"/>
        <v>0</v>
      </c>
      <c r="I106" s="42">
        <f t="shared" si="38"/>
        <v>0</v>
      </c>
    </row>
    <row r="107" spans="1:9" ht="37.5" hidden="1">
      <c r="A107" s="40" t="s">
        <v>17</v>
      </c>
      <c r="B107" s="41" t="s">
        <v>37</v>
      </c>
      <c r="C107" s="41" t="s">
        <v>3</v>
      </c>
      <c r="D107" s="41" t="s">
        <v>33</v>
      </c>
      <c r="E107" s="41" t="s">
        <v>49</v>
      </c>
      <c r="F107" s="41" t="s">
        <v>18</v>
      </c>
      <c r="G107" s="42">
        <v>0</v>
      </c>
      <c r="H107" s="42">
        <v>0</v>
      </c>
      <c r="I107" s="42">
        <v>0</v>
      </c>
    </row>
    <row r="108" spans="1:9" ht="37.5" hidden="1">
      <c r="A108" s="47" t="s">
        <v>66</v>
      </c>
      <c r="B108" s="41" t="s">
        <v>37</v>
      </c>
      <c r="C108" s="41" t="s">
        <v>3</v>
      </c>
      <c r="D108" s="41" t="s">
        <v>29</v>
      </c>
      <c r="E108" s="41" t="s">
        <v>13</v>
      </c>
      <c r="F108" s="41"/>
      <c r="G108" s="42">
        <f>G109+G112</f>
        <v>0</v>
      </c>
      <c r="H108" s="42">
        <f t="shared" ref="H108:I108" si="39">H109+H112</f>
        <v>0</v>
      </c>
      <c r="I108" s="42">
        <f t="shared" si="39"/>
        <v>0</v>
      </c>
    </row>
    <row r="109" spans="1:9" ht="37.5" hidden="1">
      <c r="A109" s="44" t="s">
        <v>95</v>
      </c>
      <c r="B109" s="41" t="s">
        <v>37</v>
      </c>
      <c r="C109" s="41" t="s">
        <v>3</v>
      </c>
      <c r="D109" s="41" t="s">
        <v>29</v>
      </c>
      <c r="E109" s="45" t="s">
        <v>96</v>
      </c>
      <c r="F109" s="41"/>
      <c r="G109" s="42">
        <f>G110</f>
        <v>0</v>
      </c>
      <c r="H109" s="42">
        <f t="shared" ref="H109:I110" si="40">H110</f>
        <v>0</v>
      </c>
      <c r="I109" s="42">
        <f t="shared" si="40"/>
        <v>0</v>
      </c>
    </row>
    <row r="110" spans="1:9" ht="37.5" hidden="1">
      <c r="A110" s="40" t="s">
        <v>15</v>
      </c>
      <c r="B110" s="41" t="s">
        <v>37</v>
      </c>
      <c r="C110" s="41" t="s">
        <v>3</v>
      </c>
      <c r="D110" s="41" t="s">
        <v>29</v>
      </c>
      <c r="E110" s="45" t="s">
        <v>96</v>
      </c>
      <c r="F110" s="41" t="s">
        <v>16</v>
      </c>
      <c r="G110" s="42">
        <f>G111</f>
        <v>0</v>
      </c>
      <c r="H110" s="42">
        <f t="shared" si="40"/>
        <v>0</v>
      </c>
      <c r="I110" s="42">
        <f t="shared" si="40"/>
        <v>0</v>
      </c>
    </row>
    <row r="111" spans="1:9" ht="37.5" hidden="1">
      <c r="A111" s="40" t="s">
        <v>17</v>
      </c>
      <c r="B111" s="41" t="s">
        <v>37</v>
      </c>
      <c r="C111" s="41" t="s">
        <v>3</v>
      </c>
      <c r="D111" s="41" t="s">
        <v>29</v>
      </c>
      <c r="E111" s="45" t="s">
        <v>96</v>
      </c>
      <c r="F111" s="41" t="s">
        <v>18</v>
      </c>
      <c r="G111" s="46"/>
      <c r="H111" s="46"/>
      <c r="I111" s="46"/>
    </row>
    <row r="112" spans="1:9" ht="37.5" hidden="1">
      <c r="A112" s="44" t="s">
        <v>97</v>
      </c>
      <c r="B112" s="48" t="s">
        <v>37</v>
      </c>
      <c r="C112" s="48" t="s">
        <v>3</v>
      </c>
      <c r="D112" s="48" t="s">
        <v>29</v>
      </c>
      <c r="E112" s="45" t="s">
        <v>98</v>
      </c>
      <c r="F112" s="48"/>
      <c r="G112" s="46">
        <f>G113</f>
        <v>0</v>
      </c>
      <c r="H112" s="46">
        <f t="shared" ref="H112:I113" si="41">H113</f>
        <v>0</v>
      </c>
      <c r="I112" s="46">
        <f t="shared" si="41"/>
        <v>0</v>
      </c>
    </row>
    <row r="113" spans="1:9" ht="37.5" hidden="1">
      <c r="A113" s="40" t="s">
        <v>15</v>
      </c>
      <c r="B113" s="48" t="s">
        <v>37</v>
      </c>
      <c r="C113" s="48" t="s">
        <v>3</v>
      </c>
      <c r="D113" s="48" t="s">
        <v>29</v>
      </c>
      <c r="E113" s="45" t="s">
        <v>98</v>
      </c>
      <c r="F113" s="48" t="s">
        <v>16</v>
      </c>
      <c r="G113" s="46">
        <f>G114</f>
        <v>0</v>
      </c>
      <c r="H113" s="46">
        <f t="shared" si="41"/>
        <v>0</v>
      </c>
      <c r="I113" s="46">
        <f t="shared" si="41"/>
        <v>0</v>
      </c>
    </row>
    <row r="114" spans="1:9" ht="37.5" hidden="1">
      <c r="A114" s="40" t="s">
        <v>17</v>
      </c>
      <c r="B114" s="48" t="s">
        <v>37</v>
      </c>
      <c r="C114" s="48" t="s">
        <v>3</v>
      </c>
      <c r="D114" s="48" t="s">
        <v>29</v>
      </c>
      <c r="E114" s="45" t="s">
        <v>98</v>
      </c>
      <c r="F114" s="48" t="s">
        <v>18</v>
      </c>
      <c r="G114" s="46"/>
      <c r="H114" s="46"/>
      <c r="I114" s="46"/>
    </row>
    <row r="115" spans="1:9" ht="56.25" hidden="1">
      <c r="A115" s="43" t="s">
        <v>77</v>
      </c>
      <c r="B115" s="41" t="s">
        <v>37</v>
      </c>
      <c r="C115" s="41" t="s">
        <v>3</v>
      </c>
      <c r="D115" s="41" t="s">
        <v>31</v>
      </c>
      <c r="E115" s="41" t="s">
        <v>13</v>
      </c>
      <c r="F115" s="41"/>
      <c r="G115" s="42">
        <f>G116+G119</f>
        <v>0</v>
      </c>
      <c r="H115" s="42">
        <f t="shared" ref="H115:I115" si="42">H116+H119</f>
        <v>0</v>
      </c>
      <c r="I115" s="42">
        <f t="shared" si="42"/>
        <v>0</v>
      </c>
    </row>
    <row r="116" spans="1:9" ht="56.25" hidden="1">
      <c r="A116" s="43" t="s">
        <v>76</v>
      </c>
      <c r="B116" s="41" t="s">
        <v>37</v>
      </c>
      <c r="C116" s="41" t="s">
        <v>3</v>
      </c>
      <c r="D116" s="41" t="s">
        <v>31</v>
      </c>
      <c r="E116" s="41" t="s">
        <v>50</v>
      </c>
      <c r="F116" s="41"/>
      <c r="G116" s="42">
        <f>G117</f>
        <v>0</v>
      </c>
      <c r="H116" s="42">
        <f t="shared" ref="H116:I117" si="43">H117</f>
        <v>0</v>
      </c>
      <c r="I116" s="42">
        <f t="shared" si="43"/>
        <v>0</v>
      </c>
    </row>
    <row r="117" spans="1:9" ht="37.5" hidden="1">
      <c r="A117" s="40" t="s">
        <v>15</v>
      </c>
      <c r="B117" s="41" t="s">
        <v>37</v>
      </c>
      <c r="C117" s="41" t="s">
        <v>3</v>
      </c>
      <c r="D117" s="41" t="s">
        <v>31</v>
      </c>
      <c r="E117" s="41" t="s">
        <v>50</v>
      </c>
      <c r="F117" s="41" t="s">
        <v>16</v>
      </c>
      <c r="G117" s="42">
        <f>G118</f>
        <v>0</v>
      </c>
      <c r="H117" s="42">
        <f t="shared" si="43"/>
        <v>0</v>
      </c>
      <c r="I117" s="42">
        <f t="shared" si="43"/>
        <v>0</v>
      </c>
    </row>
    <row r="118" spans="1:9" ht="37.5" hidden="1">
      <c r="A118" s="40" t="s">
        <v>17</v>
      </c>
      <c r="B118" s="41" t="s">
        <v>37</v>
      </c>
      <c r="C118" s="41" t="s">
        <v>3</v>
      </c>
      <c r="D118" s="41" t="s">
        <v>31</v>
      </c>
      <c r="E118" s="41" t="s">
        <v>50</v>
      </c>
      <c r="F118" s="41" t="s">
        <v>18</v>
      </c>
      <c r="G118" s="46"/>
      <c r="H118" s="46"/>
      <c r="I118" s="46"/>
    </row>
    <row r="119" spans="1:9" ht="75" hidden="1">
      <c r="A119" s="43" t="s">
        <v>51</v>
      </c>
      <c r="B119" s="41" t="s">
        <v>37</v>
      </c>
      <c r="C119" s="41" t="s">
        <v>3</v>
      </c>
      <c r="D119" s="41" t="s">
        <v>31</v>
      </c>
      <c r="E119" s="41" t="s">
        <v>52</v>
      </c>
      <c r="F119" s="41"/>
      <c r="G119" s="42">
        <f>G120</f>
        <v>0</v>
      </c>
      <c r="H119" s="42">
        <f t="shared" ref="H119:I120" si="44">H120</f>
        <v>0</v>
      </c>
      <c r="I119" s="42">
        <f t="shared" si="44"/>
        <v>0</v>
      </c>
    </row>
    <row r="120" spans="1:9" ht="37.5" hidden="1">
      <c r="A120" s="40" t="s">
        <v>15</v>
      </c>
      <c r="B120" s="41" t="s">
        <v>37</v>
      </c>
      <c r="C120" s="41" t="s">
        <v>3</v>
      </c>
      <c r="D120" s="41" t="s">
        <v>31</v>
      </c>
      <c r="E120" s="41" t="s">
        <v>52</v>
      </c>
      <c r="F120" s="41" t="s">
        <v>16</v>
      </c>
      <c r="G120" s="42">
        <f>G121</f>
        <v>0</v>
      </c>
      <c r="H120" s="42">
        <f t="shared" si="44"/>
        <v>0</v>
      </c>
      <c r="I120" s="42">
        <f t="shared" si="44"/>
        <v>0</v>
      </c>
    </row>
    <row r="121" spans="1:9" ht="37.5" hidden="1">
      <c r="A121" s="40" t="s">
        <v>17</v>
      </c>
      <c r="B121" s="41" t="s">
        <v>37</v>
      </c>
      <c r="C121" s="41" t="s">
        <v>3</v>
      </c>
      <c r="D121" s="41" t="s">
        <v>31</v>
      </c>
      <c r="E121" s="41" t="s">
        <v>52</v>
      </c>
      <c r="F121" s="41" t="s">
        <v>18</v>
      </c>
      <c r="G121" s="46">
        <v>0</v>
      </c>
      <c r="H121" s="46">
        <v>0</v>
      </c>
      <c r="I121" s="46">
        <v>0</v>
      </c>
    </row>
    <row r="122" spans="1:9" ht="56.25" hidden="1">
      <c r="A122" s="49" t="s">
        <v>79</v>
      </c>
      <c r="B122" s="48" t="s">
        <v>37</v>
      </c>
      <c r="C122" s="48" t="s">
        <v>3</v>
      </c>
      <c r="D122" s="48" t="s">
        <v>32</v>
      </c>
      <c r="E122" s="48" t="s">
        <v>13</v>
      </c>
      <c r="F122" s="48"/>
      <c r="G122" s="46">
        <f>G123</f>
        <v>0</v>
      </c>
      <c r="H122" s="46">
        <f t="shared" ref="H122:I124" si="45">H123</f>
        <v>0</v>
      </c>
      <c r="I122" s="46">
        <f t="shared" si="45"/>
        <v>0</v>
      </c>
    </row>
    <row r="123" spans="1:9" ht="37.5" hidden="1">
      <c r="A123" s="49" t="s">
        <v>80</v>
      </c>
      <c r="B123" s="48" t="s">
        <v>37</v>
      </c>
      <c r="C123" s="48" t="s">
        <v>3</v>
      </c>
      <c r="D123" s="48" t="s">
        <v>32</v>
      </c>
      <c r="E123" s="48" t="s">
        <v>41</v>
      </c>
      <c r="F123" s="48"/>
      <c r="G123" s="46">
        <f>G124</f>
        <v>0</v>
      </c>
      <c r="H123" s="46">
        <f t="shared" si="45"/>
        <v>0</v>
      </c>
      <c r="I123" s="46">
        <f t="shared" si="45"/>
        <v>0</v>
      </c>
    </row>
    <row r="124" spans="1:9" ht="37.5" hidden="1">
      <c r="A124" s="40" t="s">
        <v>15</v>
      </c>
      <c r="B124" s="48" t="s">
        <v>37</v>
      </c>
      <c r="C124" s="48" t="s">
        <v>3</v>
      </c>
      <c r="D124" s="48" t="s">
        <v>32</v>
      </c>
      <c r="E124" s="48" t="s">
        <v>41</v>
      </c>
      <c r="F124" s="48" t="s">
        <v>16</v>
      </c>
      <c r="G124" s="46">
        <f>G125</f>
        <v>0</v>
      </c>
      <c r="H124" s="46">
        <f t="shared" si="45"/>
        <v>0</v>
      </c>
      <c r="I124" s="46">
        <f t="shared" si="45"/>
        <v>0</v>
      </c>
    </row>
    <row r="125" spans="1:9" ht="37.5" hidden="1">
      <c r="A125" s="40" t="s">
        <v>17</v>
      </c>
      <c r="B125" s="48" t="s">
        <v>37</v>
      </c>
      <c r="C125" s="48" t="s">
        <v>3</v>
      </c>
      <c r="D125" s="48" t="s">
        <v>32</v>
      </c>
      <c r="E125" s="48" t="s">
        <v>41</v>
      </c>
      <c r="F125" s="48" t="s">
        <v>18</v>
      </c>
      <c r="G125" s="46">
        <v>0</v>
      </c>
      <c r="H125" s="46">
        <v>0</v>
      </c>
      <c r="I125" s="46">
        <v>0</v>
      </c>
    </row>
    <row r="126" spans="1:9" ht="37.5" hidden="1">
      <c r="A126" s="49" t="s">
        <v>81</v>
      </c>
      <c r="B126" s="48" t="s">
        <v>37</v>
      </c>
      <c r="C126" s="48" t="s">
        <v>3</v>
      </c>
      <c r="D126" s="48" t="s">
        <v>8</v>
      </c>
      <c r="E126" s="48" t="s">
        <v>13</v>
      </c>
      <c r="F126" s="48"/>
      <c r="G126" s="46">
        <f>G127</f>
        <v>0</v>
      </c>
      <c r="H126" s="46">
        <f t="shared" ref="H126:I128" si="46">H127</f>
        <v>0</v>
      </c>
      <c r="I126" s="46">
        <f t="shared" si="46"/>
        <v>0</v>
      </c>
    </row>
    <row r="127" spans="1:9" ht="37.5" hidden="1">
      <c r="A127" s="44" t="s">
        <v>99</v>
      </c>
      <c r="B127" s="48" t="s">
        <v>37</v>
      </c>
      <c r="C127" s="48" t="s">
        <v>3</v>
      </c>
      <c r="D127" s="48" t="s">
        <v>8</v>
      </c>
      <c r="E127" s="45" t="s">
        <v>100</v>
      </c>
      <c r="F127" s="48"/>
      <c r="G127" s="46">
        <f>G128</f>
        <v>0</v>
      </c>
      <c r="H127" s="46">
        <f t="shared" si="46"/>
        <v>0</v>
      </c>
      <c r="I127" s="46">
        <f t="shared" si="46"/>
        <v>0</v>
      </c>
    </row>
    <row r="128" spans="1:9" ht="37.5" hidden="1">
      <c r="A128" s="40" t="s">
        <v>15</v>
      </c>
      <c r="B128" s="48" t="s">
        <v>37</v>
      </c>
      <c r="C128" s="48" t="s">
        <v>3</v>
      </c>
      <c r="D128" s="48" t="s">
        <v>8</v>
      </c>
      <c r="E128" s="45" t="s">
        <v>100</v>
      </c>
      <c r="F128" s="48" t="s">
        <v>16</v>
      </c>
      <c r="G128" s="46">
        <f>G129</f>
        <v>0</v>
      </c>
      <c r="H128" s="46">
        <f t="shared" si="46"/>
        <v>0</v>
      </c>
      <c r="I128" s="46">
        <f t="shared" si="46"/>
        <v>0</v>
      </c>
    </row>
    <row r="129" spans="1:9" ht="37.5" hidden="1">
      <c r="A129" s="40" t="s">
        <v>17</v>
      </c>
      <c r="B129" s="48" t="s">
        <v>37</v>
      </c>
      <c r="C129" s="48" t="s">
        <v>3</v>
      </c>
      <c r="D129" s="48" t="s">
        <v>8</v>
      </c>
      <c r="E129" s="45" t="s">
        <v>100</v>
      </c>
      <c r="F129" s="48" t="s">
        <v>18</v>
      </c>
      <c r="G129" s="46"/>
      <c r="H129" s="46"/>
      <c r="I129" s="46"/>
    </row>
    <row r="130" spans="1:9" ht="93.75" hidden="1">
      <c r="A130" s="43" t="s">
        <v>82</v>
      </c>
      <c r="B130" s="48" t="s">
        <v>37</v>
      </c>
      <c r="C130" s="48" t="s">
        <v>3</v>
      </c>
      <c r="D130" s="48" t="s">
        <v>36</v>
      </c>
      <c r="E130" s="48" t="s">
        <v>13</v>
      </c>
      <c r="F130" s="48"/>
      <c r="G130" s="46">
        <f>G131+G134</f>
        <v>0</v>
      </c>
      <c r="H130" s="46">
        <f t="shared" ref="H130:I130" si="47">H131+H134</f>
        <v>0</v>
      </c>
      <c r="I130" s="46">
        <f t="shared" si="47"/>
        <v>0</v>
      </c>
    </row>
    <row r="131" spans="1:9" ht="93.75" hidden="1">
      <c r="A131" s="43" t="s">
        <v>83</v>
      </c>
      <c r="B131" s="48" t="s">
        <v>37</v>
      </c>
      <c r="C131" s="48" t="s">
        <v>3</v>
      </c>
      <c r="D131" s="48" t="s">
        <v>36</v>
      </c>
      <c r="E131" s="48" t="s">
        <v>85</v>
      </c>
      <c r="F131" s="48"/>
      <c r="G131" s="46">
        <f>G132</f>
        <v>0</v>
      </c>
      <c r="H131" s="46">
        <f t="shared" ref="H131:I132" si="48">H132</f>
        <v>0</v>
      </c>
      <c r="I131" s="46">
        <f t="shared" si="48"/>
        <v>0</v>
      </c>
    </row>
    <row r="132" spans="1:9" ht="37.5" hidden="1">
      <c r="A132" s="40" t="s">
        <v>15</v>
      </c>
      <c r="B132" s="48" t="s">
        <v>37</v>
      </c>
      <c r="C132" s="48" t="s">
        <v>3</v>
      </c>
      <c r="D132" s="48" t="s">
        <v>36</v>
      </c>
      <c r="E132" s="48" t="s">
        <v>85</v>
      </c>
      <c r="F132" s="48" t="s">
        <v>16</v>
      </c>
      <c r="G132" s="46">
        <f>G133</f>
        <v>0</v>
      </c>
      <c r="H132" s="46">
        <f t="shared" si="48"/>
        <v>0</v>
      </c>
      <c r="I132" s="46">
        <f t="shared" si="48"/>
        <v>0</v>
      </c>
    </row>
    <row r="133" spans="1:9" ht="37.5" hidden="1">
      <c r="A133" s="40" t="s">
        <v>17</v>
      </c>
      <c r="B133" s="48" t="s">
        <v>37</v>
      </c>
      <c r="C133" s="48" t="s">
        <v>3</v>
      </c>
      <c r="D133" s="48" t="s">
        <v>36</v>
      </c>
      <c r="E133" s="48" t="s">
        <v>85</v>
      </c>
      <c r="F133" s="48" t="s">
        <v>18</v>
      </c>
      <c r="G133" s="46">
        <v>0</v>
      </c>
      <c r="H133" s="46">
        <v>0</v>
      </c>
      <c r="I133" s="46">
        <v>0</v>
      </c>
    </row>
    <row r="134" spans="1:9" ht="112.5" hidden="1">
      <c r="A134" s="43" t="s">
        <v>84</v>
      </c>
      <c r="B134" s="48" t="s">
        <v>37</v>
      </c>
      <c r="C134" s="48" t="s">
        <v>3</v>
      </c>
      <c r="D134" s="48" t="s">
        <v>36</v>
      </c>
      <c r="E134" s="48" t="s">
        <v>86</v>
      </c>
      <c r="F134" s="48"/>
      <c r="G134" s="46">
        <f>G135</f>
        <v>0</v>
      </c>
      <c r="H134" s="46">
        <f t="shared" ref="H134:I135" si="49">H135</f>
        <v>0</v>
      </c>
      <c r="I134" s="46">
        <f t="shared" si="49"/>
        <v>0</v>
      </c>
    </row>
    <row r="135" spans="1:9" ht="37.5" hidden="1">
      <c r="A135" s="40" t="s">
        <v>15</v>
      </c>
      <c r="B135" s="48" t="s">
        <v>37</v>
      </c>
      <c r="C135" s="48" t="s">
        <v>3</v>
      </c>
      <c r="D135" s="48" t="s">
        <v>36</v>
      </c>
      <c r="E135" s="48" t="s">
        <v>86</v>
      </c>
      <c r="F135" s="48" t="s">
        <v>16</v>
      </c>
      <c r="G135" s="46">
        <f>G136</f>
        <v>0</v>
      </c>
      <c r="H135" s="46">
        <f t="shared" si="49"/>
        <v>0</v>
      </c>
      <c r="I135" s="46">
        <f t="shared" si="49"/>
        <v>0</v>
      </c>
    </row>
    <row r="136" spans="1:9" ht="37.5" hidden="1">
      <c r="A136" s="40" t="s">
        <v>17</v>
      </c>
      <c r="B136" s="48" t="s">
        <v>37</v>
      </c>
      <c r="C136" s="48" t="s">
        <v>3</v>
      </c>
      <c r="D136" s="48" t="s">
        <v>36</v>
      </c>
      <c r="E136" s="48" t="s">
        <v>86</v>
      </c>
      <c r="F136" s="48" t="s">
        <v>18</v>
      </c>
      <c r="G136" s="46">
        <v>0</v>
      </c>
      <c r="H136" s="46">
        <v>0</v>
      </c>
      <c r="I136" s="46">
        <v>0</v>
      </c>
    </row>
    <row r="137" spans="1:9" hidden="1">
      <c r="A137" s="50" t="s">
        <v>22</v>
      </c>
      <c r="B137" s="51" t="s">
        <v>21</v>
      </c>
      <c r="C137" s="51" t="s">
        <v>11</v>
      </c>
      <c r="D137" s="51" t="s">
        <v>12</v>
      </c>
      <c r="E137" s="51" t="s">
        <v>13</v>
      </c>
      <c r="F137" s="41"/>
      <c r="G137" s="42">
        <f>G138</f>
        <v>0</v>
      </c>
      <c r="H137" s="42">
        <f t="shared" ref="H137:I140" si="50">H138</f>
        <v>0</v>
      </c>
      <c r="I137" s="42">
        <f t="shared" si="50"/>
        <v>0</v>
      </c>
    </row>
    <row r="138" spans="1:9" ht="37.5" hidden="1">
      <c r="A138" s="50" t="s">
        <v>23</v>
      </c>
      <c r="B138" s="51" t="s">
        <v>21</v>
      </c>
      <c r="C138" s="51" t="s">
        <v>24</v>
      </c>
      <c r="D138" s="51" t="s">
        <v>12</v>
      </c>
      <c r="E138" s="51" t="s">
        <v>13</v>
      </c>
      <c r="F138" s="41"/>
      <c r="G138" s="42">
        <f>G139</f>
        <v>0</v>
      </c>
      <c r="H138" s="42">
        <f t="shared" si="50"/>
        <v>0</v>
      </c>
      <c r="I138" s="42">
        <f t="shared" si="50"/>
        <v>0</v>
      </c>
    </row>
    <row r="139" spans="1:9" hidden="1">
      <c r="A139" s="50" t="s">
        <v>25</v>
      </c>
      <c r="B139" s="51" t="s">
        <v>21</v>
      </c>
      <c r="C139" s="51" t="s">
        <v>24</v>
      </c>
      <c r="D139" s="51" t="s">
        <v>12</v>
      </c>
      <c r="E139" s="51" t="s">
        <v>26</v>
      </c>
      <c r="F139" s="41"/>
      <c r="G139" s="42">
        <f>G140</f>
        <v>0</v>
      </c>
      <c r="H139" s="42">
        <f t="shared" si="50"/>
        <v>0</v>
      </c>
      <c r="I139" s="42">
        <f t="shared" si="50"/>
        <v>0</v>
      </c>
    </row>
    <row r="140" spans="1:9" hidden="1">
      <c r="A140" s="40" t="s">
        <v>19</v>
      </c>
      <c r="B140" s="51" t="s">
        <v>21</v>
      </c>
      <c r="C140" s="51" t="s">
        <v>24</v>
      </c>
      <c r="D140" s="51" t="s">
        <v>12</v>
      </c>
      <c r="E140" s="51" t="s">
        <v>26</v>
      </c>
      <c r="F140" s="41" t="s">
        <v>20</v>
      </c>
      <c r="G140" s="42">
        <f>G141</f>
        <v>0</v>
      </c>
      <c r="H140" s="42">
        <f t="shared" si="50"/>
        <v>0</v>
      </c>
      <c r="I140" s="42">
        <f t="shared" si="50"/>
        <v>0</v>
      </c>
    </row>
    <row r="141" spans="1:9" hidden="1">
      <c r="A141" s="40" t="s">
        <v>27</v>
      </c>
      <c r="B141" s="51" t="s">
        <v>21</v>
      </c>
      <c r="C141" s="51" t="s">
        <v>24</v>
      </c>
      <c r="D141" s="51" t="s">
        <v>12</v>
      </c>
      <c r="E141" s="51" t="s">
        <v>26</v>
      </c>
      <c r="F141" s="41" t="s">
        <v>28</v>
      </c>
      <c r="G141" s="42">
        <v>0</v>
      </c>
      <c r="H141" s="42">
        <v>0</v>
      </c>
      <c r="I141" s="42">
        <v>0</v>
      </c>
    </row>
    <row r="142" spans="1:9" hidden="1">
      <c r="A142" s="29" t="s">
        <v>115</v>
      </c>
      <c r="B142" s="30"/>
      <c r="C142" s="30"/>
      <c r="D142" s="30"/>
      <c r="E142" s="30"/>
      <c r="F142" s="30"/>
      <c r="G142" s="52">
        <f>G68</f>
        <v>0</v>
      </c>
      <c r="H142" s="52">
        <f t="shared" ref="H142:I142" si="51">H68</f>
        <v>8000</v>
      </c>
      <c r="I142" s="52">
        <f t="shared" si="51"/>
        <v>17000</v>
      </c>
    </row>
    <row r="143" spans="1:9" hidden="1"/>
    <row r="144" spans="1:9" ht="57" hidden="1" customHeight="1">
      <c r="A144" s="95" t="s">
        <v>127</v>
      </c>
      <c r="B144" s="95"/>
      <c r="C144" s="95"/>
      <c r="D144" s="95"/>
      <c r="E144" s="95"/>
      <c r="F144" s="95"/>
      <c r="G144" s="95"/>
      <c r="H144" s="95"/>
      <c r="I144" s="95"/>
    </row>
    <row r="145" spans="1:9" hidden="1"/>
    <row r="146" spans="1:9" hidden="1">
      <c r="A146" s="99" t="s">
        <v>0</v>
      </c>
      <c r="B146" s="101" t="s">
        <v>1</v>
      </c>
      <c r="C146" s="102"/>
      <c r="D146" s="102"/>
      <c r="E146" s="103"/>
      <c r="F146" s="107" t="s">
        <v>2</v>
      </c>
      <c r="G146" s="74" t="s">
        <v>111</v>
      </c>
      <c r="H146" s="74" t="s">
        <v>112</v>
      </c>
      <c r="I146" s="74" t="s">
        <v>121</v>
      </c>
    </row>
    <row r="147" spans="1:9" hidden="1">
      <c r="A147" s="100"/>
      <c r="B147" s="104"/>
      <c r="C147" s="105"/>
      <c r="D147" s="105"/>
      <c r="E147" s="106"/>
      <c r="F147" s="108"/>
      <c r="G147" s="75"/>
      <c r="H147" s="75"/>
      <c r="I147" s="75"/>
    </row>
    <row r="148" spans="1:9" hidden="1">
      <c r="A148" s="53">
        <v>1</v>
      </c>
      <c r="B148" s="92" t="s">
        <v>4</v>
      </c>
      <c r="C148" s="93"/>
      <c r="D148" s="93"/>
      <c r="E148" s="94"/>
      <c r="F148" s="54" t="s">
        <v>5</v>
      </c>
      <c r="G148" s="54" t="s">
        <v>6</v>
      </c>
      <c r="H148" s="30" t="s">
        <v>118</v>
      </c>
      <c r="I148" s="30" t="s">
        <v>125</v>
      </c>
    </row>
    <row r="149" spans="1:9" hidden="1">
      <c r="A149" s="43" t="s">
        <v>104</v>
      </c>
      <c r="B149" s="30"/>
      <c r="C149" s="30"/>
      <c r="D149" s="30"/>
      <c r="E149" s="30"/>
      <c r="F149" s="30"/>
      <c r="G149" s="39">
        <f>G58</f>
        <v>9494.6</v>
      </c>
      <c r="H149" s="39">
        <f t="shared" ref="H149:I149" si="52">H58</f>
        <v>3078.1</v>
      </c>
      <c r="I149" s="39">
        <f t="shared" si="52"/>
        <v>4265.1000000000004</v>
      </c>
    </row>
    <row r="150" spans="1:9" ht="37.5" hidden="1">
      <c r="A150" s="43" t="s">
        <v>105</v>
      </c>
      <c r="B150" s="30"/>
      <c r="C150" s="30"/>
      <c r="D150" s="30"/>
      <c r="E150" s="30"/>
      <c r="F150" s="30"/>
      <c r="G150" s="39">
        <f>G60</f>
        <v>0</v>
      </c>
      <c r="H150" s="39">
        <f t="shared" ref="H150:I150" si="53">H60</f>
        <v>8000</v>
      </c>
      <c r="I150" s="39">
        <f t="shared" si="53"/>
        <v>17000</v>
      </c>
    </row>
    <row r="151" spans="1:9" hidden="1">
      <c r="A151" s="55" t="s">
        <v>106</v>
      </c>
      <c r="B151" s="30"/>
      <c r="C151" s="30"/>
      <c r="D151" s="30"/>
      <c r="E151" s="30"/>
      <c r="F151" s="30"/>
      <c r="G151" s="39">
        <f>G149+G150</f>
        <v>9494.6</v>
      </c>
      <c r="H151" s="39">
        <f t="shared" ref="H151:I151" si="54">H149+H150</f>
        <v>11078.1</v>
      </c>
      <c r="I151" s="39">
        <f t="shared" si="54"/>
        <v>21265.1</v>
      </c>
    </row>
  </sheetData>
  <mergeCells count="33">
    <mergeCell ref="A16:I16"/>
    <mergeCell ref="B9:I9"/>
    <mergeCell ref="B10:I10"/>
    <mergeCell ref="B148:E148"/>
    <mergeCell ref="A144:I144"/>
    <mergeCell ref="I65:I66"/>
    <mergeCell ref="B67:E67"/>
    <mergeCell ref="A63:I63"/>
    <mergeCell ref="A146:A147"/>
    <mergeCell ref="B146:E147"/>
    <mergeCell ref="F146:F147"/>
    <mergeCell ref="G146:G147"/>
    <mergeCell ref="H146:H147"/>
    <mergeCell ref="I146:I147"/>
    <mergeCell ref="A65:A66"/>
    <mergeCell ref="B65:E66"/>
    <mergeCell ref="F65:F66"/>
    <mergeCell ref="G65:G66"/>
    <mergeCell ref="H18:H19"/>
    <mergeCell ref="I18:I19"/>
    <mergeCell ref="A14:I14"/>
    <mergeCell ref="B1:I1"/>
    <mergeCell ref="B2:I2"/>
    <mergeCell ref="B3:I3"/>
    <mergeCell ref="B4:I4"/>
    <mergeCell ref="A18:A19"/>
    <mergeCell ref="B18:E19"/>
    <mergeCell ref="F18:F19"/>
    <mergeCell ref="G18:G19"/>
    <mergeCell ref="H65:H66"/>
    <mergeCell ref="B20:E20"/>
    <mergeCell ref="B7:I7"/>
    <mergeCell ref="B8:I8"/>
  </mergeCells>
  <pageMargins left="0.9055118110236221" right="0.51181102362204722" top="0.74803149606299213" bottom="0.35433070866141736" header="0.31496062992125984" footer="0.31496062992125984"/>
  <pageSetup paperSize="9" scale="52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Пр7 Субсидии ЮЛ и ИП РМР 22-24</vt:lpstr>
      <vt:lpstr>'Пр7 Субсидии ЮЛ и ИП РМР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2022-11-30T10:17:21Z</dcterms:modified>
</cp:coreProperties>
</file>