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бл4 к пояснит РМР 22-24" sheetId="2" r:id="rId1"/>
  </sheets>
  <definedNames>
    <definedName name="_xlnm.Print_Area" localSheetId="0">'Табл4 к пояснит РМР 22-24'!$A$1:$S$20</definedName>
  </definedNames>
  <calcPr calcId="125725"/>
</workbook>
</file>

<file path=xl/calcChain.xml><?xml version="1.0" encoding="utf-8"?>
<calcChain xmlns="http://schemas.openxmlformats.org/spreadsheetml/2006/main">
  <c r="L19" i="2"/>
  <c r="E19" l="1"/>
  <c r="C19"/>
  <c r="P18"/>
  <c r="S18"/>
  <c r="J19"/>
  <c r="O18"/>
  <c r="R18"/>
  <c r="N18"/>
  <c r="Q18"/>
  <c r="S7" l="1"/>
  <c r="S8"/>
  <c r="S9"/>
  <c r="S10"/>
  <c r="S11"/>
  <c r="S12"/>
  <c r="S13"/>
  <c r="S14"/>
  <c r="S15"/>
  <c r="S16"/>
  <c r="S17"/>
  <c r="S6"/>
  <c r="R7"/>
  <c r="R8"/>
  <c r="R9"/>
  <c r="R10"/>
  <c r="R11"/>
  <c r="R12"/>
  <c r="R13"/>
  <c r="R14"/>
  <c r="R15"/>
  <c r="R16"/>
  <c r="R17"/>
  <c r="R6"/>
  <c r="Q7"/>
  <c r="Q8"/>
  <c r="Q9"/>
  <c r="Q10"/>
  <c r="Q11"/>
  <c r="Q12"/>
  <c r="Q13"/>
  <c r="Q14"/>
  <c r="Q15"/>
  <c r="Q16"/>
  <c r="Q17"/>
  <c r="Q6"/>
  <c r="P7"/>
  <c r="P8"/>
  <c r="P9"/>
  <c r="P10"/>
  <c r="P11"/>
  <c r="P12"/>
  <c r="P13"/>
  <c r="P14"/>
  <c r="P15"/>
  <c r="P16"/>
  <c r="P17"/>
  <c r="P6"/>
  <c r="O7"/>
  <c r="O8"/>
  <c r="O9"/>
  <c r="O10"/>
  <c r="O11"/>
  <c r="O12"/>
  <c r="O13"/>
  <c r="O14"/>
  <c r="O15"/>
  <c r="O16"/>
  <c r="O17"/>
  <c r="O6"/>
  <c r="N7"/>
  <c r="N8"/>
  <c r="N9"/>
  <c r="N10"/>
  <c r="N11"/>
  <c r="N12"/>
  <c r="N13"/>
  <c r="N14"/>
  <c r="N15"/>
  <c r="N16"/>
  <c r="N17"/>
  <c r="N6"/>
  <c r="M7"/>
  <c r="M8"/>
  <c r="M9"/>
  <c r="M10"/>
  <c r="M11"/>
  <c r="M12"/>
  <c r="M13"/>
  <c r="M14"/>
  <c r="M15"/>
  <c r="M16"/>
  <c r="M17"/>
  <c r="M6"/>
  <c r="K7"/>
  <c r="K8"/>
  <c r="K9"/>
  <c r="K10"/>
  <c r="K11"/>
  <c r="K12"/>
  <c r="K13"/>
  <c r="K14"/>
  <c r="K15"/>
  <c r="K16"/>
  <c r="K17"/>
  <c r="K6"/>
  <c r="M19"/>
  <c r="K19"/>
  <c r="I7"/>
  <c r="I8"/>
  <c r="I9"/>
  <c r="I10"/>
  <c r="I11"/>
  <c r="I12"/>
  <c r="I13"/>
  <c r="I14"/>
  <c r="I15"/>
  <c r="I16"/>
  <c r="I17"/>
  <c r="I6"/>
  <c r="G19"/>
  <c r="F19"/>
  <c r="D19"/>
  <c r="Q20"/>
  <c r="H19"/>
  <c r="Q19" s="1"/>
  <c r="S19" l="1"/>
  <c r="P19"/>
  <c r="O19"/>
  <c r="N19"/>
  <c r="R19"/>
  <c r="I19"/>
</calcChain>
</file>

<file path=xl/sharedStrings.xml><?xml version="1.0" encoding="utf-8"?>
<sst xmlns="http://schemas.openxmlformats.org/spreadsheetml/2006/main" count="47" uniqueCount="47">
  <si>
    <t>Код</t>
  </si>
  <si>
    <t>Разделы</t>
  </si>
  <si>
    <t>ОБЩЕГОСУДАРСТВЕННЫЕ ВОПРОСЫ</t>
  </si>
  <si>
    <t>НАЦИОНАЛЬНАЯ ОБОРОНА</t>
  </si>
  <si>
    <t>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</si>
  <si>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</si>
  <si>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</si>
  <si>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</si>
  <si>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</si>
  <si>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</si>
  <si>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</si>
  <si>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</si>
  <si>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</si>
  <si>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 xml:space="preserve">МЕЖБЮДЖЕТНЫЕ ТРАНСФЕРТЫ </t>
  </si>
  <si>
    <t>ИТОГО РАСХОДОВ</t>
  </si>
  <si>
    <t>РЕЗУЛЬТАТ ИСПОЛНЕНИЯ (ПРОФИЦИТ+, Дефицит-)</t>
  </si>
  <si>
    <t>Х</t>
  </si>
  <si>
    <t>0100</t>
  </si>
  <si>
    <t>0200</t>
  </si>
  <si>
    <t>0300</t>
  </si>
  <si>
    <t>0400</t>
  </si>
  <si>
    <t>0500</t>
  </si>
  <si>
    <t>0700</t>
  </si>
  <si>
    <t>0800</t>
  </si>
  <si>
    <t>"УСЛОВНЫЕ" РАСХОДЫ</t>
  </si>
  <si>
    <t>Бюджет  на 2022 год,         тыс. рублей</t>
  </si>
  <si>
    <t xml:space="preserve">Удельный вес в
общей сумме
расходов, на 2022 год, %
</t>
  </si>
  <si>
    <t>Динамика  2022 года к 2021 году,  %</t>
  </si>
  <si>
    <t xml:space="preserve">Отклонение 2022 года от 2021 год, тыс. рублей
</t>
  </si>
  <si>
    <t xml:space="preserve">Удельный вес в
общей сумме
расходов, на 2023 год, %
</t>
  </si>
  <si>
    <t xml:space="preserve">Отклонение 2023 года от 2022 год, тыс. рублей
</t>
  </si>
  <si>
    <t>Динамика  2023 года к 2022 году,  %</t>
  </si>
  <si>
    <t>2019 год Отчёт</t>
  </si>
  <si>
    <t>Прогноз бюджета  на 2023 год, тыс. рублей</t>
  </si>
  <si>
    <t>Общий объём, структура расходов районного бюджета представлены в таблице 6:</t>
  </si>
  <si>
    <t>Таблица 6</t>
  </si>
  <si>
    <t>2020 год Отчёт</t>
  </si>
  <si>
    <t>Бюджетные проектировки на 2021 год, тыс. рублей</t>
  </si>
  <si>
    <t>Проект бюджета  на 2022 год, тыс. рублей</t>
  </si>
  <si>
    <t>Динамика  2024 года к 2023 году,  %</t>
  </si>
  <si>
    <t xml:space="preserve">Отклонение 2024 года от 2023 год, тыс. рублей
</t>
  </si>
  <si>
    <t>Прогноз бюджета  на 2024 год, тыс. рублей</t>
  </si>
  <si>
    <t xml:space="preserve">Удельный вес в
общей сумме
расходов, на 2024 год, %
</t>
  </si>
  <si>
    <t>Бюджет  на 2023 год,         тыс. рублей</t>
  </si>
  <si>
    <t>Бюджет  на 2024 год,         тыс. рублей</t>
  </si>
  <si>
    <t>Уточненный бюджет на 01.10.2021 года, тыс. рублей</t>
  </si>
  <si>
    <t>Исполнение на 01.10.2021 года, тыс. рублей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</si>
</sst>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0" xfId="0" applyNumberFormat="1" applyFill="1"/>
    <xf numFmtId="2" fontId="3" fillId="0" borderId="0" xfId="0" applyNumberFormat="1" applyFont="1" applyFill="1" applyAlignment="1">
      <alignment horizontal="center"/>
    </xf>
    <xf numFmtId="2" fontId="1" fillId="0" borderId="3" xfId="0" applyNumberFormat="1" applyFont="1" applyFill="1" applyBorder="1" applyAlignment="1">
      <alignment horizontal="center" wrapText="1"/>
    </xf>
    <xf numFmtId="2" fontId="3" fillId="0" borderId="0" xfId="0" applyNumberFormat="1" applyFont="1" applyFill="1"/>
    <xf numFmtId="2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4" fillId="0" borderId="0" xfId="0" applyNumberFormat="1" applyFont="1" applyFill="1"/>
    <xf numFmtId="2" fontId="5" fillId="0" borderId="0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1" fontId="7" fillId="0" borderId="4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8" fillId="0" borderId="2" xfId="0" applyNumberFormat="1" applyFont="1" applyFill="1" applyBorder="1" applyAlignment="1">
      <alignment horizontal="left" wrapText="1"/>
    </xf>
    <xf numFmtId="164" fontId="7" fillId="0" borderId="2" xfId="0" applyNumberFormat="1" applyFont="1" applyFill="1" applyBorder="1" applyAlignment="1">
      <alignment horizontal="left" wrapText="1"/>
    </xf>
    <xf numFmtId="164" fontId="10" fillId="0" borderId="2" xfId="0" applyNumberFormat="1" applyFont="1" applyFill="1" applyBorder="1" applyAlignment="1">
      <alignment horizontal="left" wrapText="1"/>
    </xf>
    <xf numFmtId="2" fontId="9" fillId="0" borderId="0" xfId="0" applyNumberFormat="1" applyFont="1" applyFill="1"/>
    <xf numFmtId="2" fontId="11" fillId="0" borderId="0" xfId="0" applyNumberFormat="1" applyFont="1" applyFill="1"/>
    <xf numFmtId="2" fontId="7" fillId="0" borderId="0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1" fontId="7" fillId="0" borderId="8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left" wrapText="1"/>
    </xf>
    <xf numFmtId="164" fontId="8" fillId="0" borderId="9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left"/>
    </xf>
    <xf numFmtId="165" fontId="7" fillId="0" borderId="2" xfId="0" applyNumberFormat="1" applyFont="1" applyFill="1" applyBorder="1" applyAlignment="1">
      <alignment horizontal="left" wrapText="1"/>
    </xf>
    <xf numFmtId="164" fontId="7" fillId="0" borderId="9" xfId="0" applyNumberFormat="1" applyFont="1" applyFill="1" applyBorder="1" applyAlignment="1">
      <alignment horizontal="left" wrapText="1"/>
    </xf>
    <xf numFmtId="164" fontId="7" fillId="0" borderId="3" xfId="0" applyNumberFormat="1" applyFont="1" applyFill="1" applyBorder="1" applyAlignment="1">
      <alignment horizontal="left" wrapText="1"/>
    </xf>
    <xf numFmtId="164" fontId="7" fillId="0" borderId="3" xfId="0" applyNumberFormat="1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center" wrapText="1"/>
    </xf>
    <xf numFmtId="164" fontId="8" fillId="0" borderId="9" xfId="0" applyNumberFormat="1" applyFont="1" applyFill="1" applyBorder="1" applyAlignment="1">
      <alignment horizontal="center" wrapText="1"/>
    </xf>
    <xf numFmtId="164" fontId="8" fillId="0" borderId="3" xfId="0" applyNumberFormat="1" applyFont="1" applyFill="1" applyBorder="1" applyAlignment="1">
      <alignment horizontal="center" wrapText="1"/>
    </xf>
    <xf numFmtId="2" fontId="12" fillId="0" borderId="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20"/>
  <sheetViews>
    <sheetView tabSelected="1" view="pageBreakPreview" topLeftCell="B1" zoomScaleSheetLayoutView="100" workbookViewId="0">
      <selection activeCell="B4" sqref="B4"/>
    </sheetView>
  </sheetViews>
  <sheetFormatPr defaultRowHeight="15"/>
  <cols>
    <col min="1" max="1" width="8.42578125" style="1" customWidth="1"/>
    <col min="2" max="2" width="19.42578125" style="1" customWidth="1"/>
    <col min="3" max="3" width="10.28515625" style="1" customWidth="1"/>
    <col min="4" max="4" width="9.85546875" style="11" customWidth="1"/>
    <col min="5" max="5" width="10.5703125" style="1" customWidth="1"/>
    <col min="6" max="7" width="11.140625" style="11" customWidth="1"/>
    <col min="8" max="8" width="10.42578125" style="25" customWidth="1"/>
    <col min="9" max="9" width="8.140625" style="25" customWidth="1"/>
    <col min="10" max="10" width="12.28515625" style="25" customWidth="1"/>
    <col min="11" max="11" width="8.85546875" style="25" customWidth="1"/>
    <col min="12" max="12" width="10.7109375" style="25" customWidth="1"/>
    <col min="13" max="13" width="9" style="25" customWidth="1"/>
    <col min="14" max="14" width="11.5703125" style="25" customWidth="1"/>
    <col min="15" max="15" width="9.5703125" style="25" customWidth="1"/>
    <col min="16" max="16" width="8.85546875" style="25" customWidth="1"/>
    <col min="17" max="17" width="11.28515625" style="25" customWidth="1"/>
    <col min="18" max="18" width="12.85546875" style="25" customWidth="1"/>
    <col min="19" max="19" width="10.85546875" style="25" customWidth="1"/>
    <col min="20" max="20" width="11.5703125" style="1" customWidth="1"/>
    <col min="21" max="21" width="11.42578125" style="1" customWidth="1"/>
    <col min="22" max="22" width="10.5703125" style="1" customWidth="1"/>
    <col min="23" max="16384" width="9.140625" style="1"/>
  </cols>
  <sheetData>
    <row r="1" spans="1:22">
      <c r="P1" s="26" t="s">
        <v>35</v>
      </c>
    </row>
    <row r="2" spans="1:22" ht="15.75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7"/>
    </row>
    <row r="3" spans="1:22" ht="16.5" thickBot="1">
      <c r="A3" s="45"/>
      <c r="B3" s="45"/>
      <c r="C3" s="45"/>
      <c r="D3" s="12"/>
      <c r="E3" s="45"/>
      <c r="F3" s="12"/>
      <c r="G3" s="12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2" s="2" customFormat="1" ht="165" customHeight="1" thickBot="1">
      <c r="A4" s="21" t="s">
        <v>0</v>
      </c>
      <c r="B4" s="9" t="s">
        <v>1</v>
      </c>
      <c r="C4" s="14" t="s">
        <v>32</v>
      </c>
      <c r="D4" s="14" t="s">
        <v>36</v>
      </c>
      <c r="E4" s="9" t="s">
        <v>37</v>
      </c>
      <c r="F4" s="14" t="s">
        <v>45</v>
      </c>
      <c r="G4" s="14" t="s">
        <v>46</v>
      </c>
      <c r="H4" s="14" t="s">
        <v>38</v>
      </c>
      <c r="I4" s="14" t="s">
        <v>26</v>
      </c>
      <c r="J4" s="14" t="s">
        <v>33</v>
      </c>
      <c r="K4" s="14" t="s">
        <v>29</v>
      </c>
      <c r="L4" s="14" t="s">
        <v>41</v>
      </c>
      <c r="M4" s="14" t="s">
        <v>42</v>
      </c>
      <c r="N4" s="14" t="s">
        <v>27</v>
      </c>
      <c r="O4" s="14" t="s">
        <v>31</v>
      </c>
      <c r="P4" s="14" t="s">
        <v>39</v>
      </c>
      <c r="Q4" s="28" t="s">
        <v>28</v>
      </c>
      <c r="R4" s="29" t="s">
        <v>30</v>
      </c>
      <c r="S4" s="29" t="s">
        <v>40</v>
      </c>
      <c r="T4" s="10" t="s">
        <v>25</v>
      </c>
      <c r="U4" s="3" t="s">
        <v>43</v>
      </c>
      <c r="V4" s="3" t="s">
        <v>44</v>
      </c>
    </row>
    <row r="5" spans="1:22" s="4" customFormat="1" ht="15.75">
      <c r="A5" s="8">
        <v>1</v>
      </c>
      <c r="B5" s="8">
        <v>2</v>
      </c>
      <c r="C5" s="8">
        <v>3</v>
      </c>
      <c r="D5" s="15">
        <v>4</v>
      </c>
      <c r="E5" s="8">
        <v>5</v>
      </c>
      <c r="F5" s="15">
        <v>6</v>
      </c>
      <c r="G5" s="15">
        <v>7</v>
      </c>
      <c r="H5" s="15">
        <v>9</v>
      </c>
      <c r="I5" s="15">
        <v>10</v>
      </c>
      <c r="J5" s="15">
        <v>11</v>
      </c>
      <c r="K5" s="15">
        <v>12</v>
      </c>
      <c r="L5" s="15">
        <v>13</v>
      </c>
      <c r="M5" s="15">
        <v>14</v>
      </c>
      <c r="N5" s="15">
        <v>15</v>
      </c>
      <c r="O5" s="15">
        <v>16</v>
      </c>
      <c r="P5" s="15">
        <v>17</v>
      </c>
      <c r="Q5" s="30">
        <v>18</v>
      </c>
      <c r="R5" s="31">
        <v>19</v>
      </c>
      <c r="S5" s="32">
        <v>20</v>
      </c>
    </row>
    <row r="6" spans="1:22" s="2" customFormat="1" ht="48" thickBot="1">
      <c r="A6" s="5" t="s">
        <v>17</v>
      </c>
      <c r="B6" s="16" t="s">
        <v>2</v>
      </c>
      <c r="C6" s="22">
        <v>58494.3</v>
      </c>
      <c r="D6" s="22">
        <v>60430.5</v>
      </c>
      <c r="E6" s="22">
        <v>58102.7</v>
      </c>
      <c r="F6" s="22">
        <v>62851.5</v>
      </c>
      <c r="G6" s="22">
        <v>44387.7</v>
      </c>
      <c r="H6" s="22">
        <v>65702.5</v>
      </c>
      <c r="I6" s="33">
        <f>H6/T6</f>
        <v>7.6704440317635361E-2</v>
      </c>
      <c r="J6" s="22">
        <v>64322.9</v>
      </c>
      <c r="K6" s="33">
        <f>J6/U6</f>
        <v>8.1299823441226424E-2</v>
      </c>
      <c r="L6" s="22">
        <v>66745.8</v>
      </c>
      <c r="M6" s="33">
        <f>L6/V6</f>
        <v>8.1881807735306025E-2</v>
      </c>
      <c r="N6" s="33">
        <f t="shared" ref="N6:N19" si="0">H6/E6</f>
        <v>1.1307994292864187</v>
      </c>
      <c r="O6" s="33">
        <f>J6/H6</f>
        <v>0.97900232106845253</v>
      </c>
      <c r="P6" s="33">
        <f>L6/J6</f>
        <v>1.0376677668450893</v>
      </c>
      <c r="Q6" s="34">
        <f t="shared" ref="Q6:Q19" si="1">H6-E6</f>
        <v>7599.8000000000029</v>
      </c>
      <c r="R6" s="35">
        <f>J6-H6</f>
        <v>-1379.5999999999985</v>
      </c>
      <c r="S6" s="36">
        <f>L6-J6</f>
        <v>2422.9000000000015</v>
      </c>
      <c r="T6" s="17">
        <v>856567.1</v>
      </c>
      <c r="U6" s="18">
        <v>791181.3</v>
      </c>
      <c r="V6" s="18">
        <v>815148.1</v>
      </c>
    </row>
    <row r="7" spans="1:22" s="2" customFormat="1" ht="32.25" hidden="1" thickBot="1">
      <c r="A7" s="5" t="s">
        <v>18</v>
      </c>
      <c r="B7" s="16" t="s">
        <v>3</v>
      </c>
      <c r="C7" s="22">
        <v>0</v>
      </c>
      <c r="D7" s="22">
        <v>0</v>
      </c>
      <c r="E7" s="22">
        <v>0</v>
      </c>
      <c r="F7" s="24">
        <v>0</v>
      </c>
      <c r="G7" s="24">
        <v>0</v>
      </c>
      <c r="H7" s="22">
        <v>0</v>
      </c>
      <c r="I7" s="33">
        <f t="shared" ref="I7:I19" si="2">H7/T7</f>
        <v>0</v>
      </c>
      <c r="J7" s="22">
        <v>0</v>
      </c>
      <c r="K7" s="33">
        <f t="shared" ref="K7:K19" si="3">J7/U7</f>
        <v>0</v>
      </c>
      <c r="L7" s="22">
        <v>0</v>
      </c>
      <c r="M7" s="33">
        <f t="shared" ref="M7:M19" si="4">L7/V7</f>
        <v>0</v>
      </c>
      <c r="N7" s="33" t="e">
        <f t="shared" si="0"/>
        <v>#DIV/0!</v>
      </c>
      <c r="O7" s="33" t="e">
        <f t="shared" ref="O7:O19" si="5">J7/H7</f>
        <v>#DIV/0!</v>
      </c>
      <c r="P7" s="33" t="e">
        <f t="shared" ref="P7:P19" si="6">L7/J7</f>
        <v>#DIV/0!</v>
      </c>
      <c r="Q7" s="34">
        <f t="shared" si="1"/>
        <v>0</v>
      </c>
      <c r="R7" s="35">
        <f t="shared" ref="R7:R19" si="7">J7-H7</f>
        <v>0</v>
      </c>
      <c r="S7" s="36">
        <f t="shared" ref="S7:S19" si="8">L7-J7</f>
        <v>0</v>
      </c>
      <c r="T7" s="17">
        <v>680092.4</v>
      </c>
      <c r="U7" s="18">
        <v>625407.19999999995</v>
      </c>
      <c r="V7" s="18">
        <v>642540.6</v>
      </c>
    </row>
    <row r="8" spans="1:22" s="2" customFormat="1" ht="48" thickBot="1">
      <c r="A8" s="5" t="s">
        <v>19</v>
      </c>
      <c r="B8" s="16" t="s">
        <v>4</v>
      </c>
      <c r="C8" s="22">
        <v>149.1</v>
      </c>
      <c r="D8" s="22">
        <v>98.3</v>
      </c>
      <c r="E8" s="22">
        <v>200</v>
      </c>
      <c r="F8" s="22">
        <v>200</v>
      </c>
      <c r="G8" s="22">
        <v>0</v>
      </c>
      <c r="H8" s="22">
        <v>150</v>
      </c>
      <c r="I8" s="33">
        <f t="shared" si="2"/>
        <v>1.7511762943031551E-4</v>
      </c>
      <c r="J8" s="22">
        <v>250</v>
      </c>
      <c r="K8" s="33">
        <f t="shared" si="3"/>
        <v>3.1598320132187149E-4</v>
      </c>
      <c r="L8" s="22">
        <v>150</v>
      </c>
      <c r="M8" s="33">
        <f t="shared" si="4"/>
        <v>1.8401564083876293E-4</v>
      </c>
      <c r="N8" s="33">
        <f t="shared" si="0"/>
        <v>0.75</v>
      </c>
      <c r="O8" s="33">
        <f t="shared" si="5"/>
        <v>1.6666666666666667</v>
      </c>
      <c r="P8" s="33">
        <f t="shared" si="6"/>
        <v>0.6</v>
      </c>
      <c r="Q8" s="34">
        <f t="shared" si="1"/>
        <v>-50</v>
      </c>
      <c r="R8" s="35">
        <f t="shared" si="7"/>
        <v>100</v>
      </c>
      <c r="S8" s="36">
        <f t="shared" si="8"/>
        <v>-100</v>
      </c>
      <c r="T8" s="17">
        <v>856567.1</v>
      </c>
      <c r="U8" s="18">
        <v>791181.3</v>
      </c>
      <c r="V8" s="18">
        <v>815148.1</v>
      </c>
    </row>
    <row r="9" spans="1:22" s="2" customFormat="1" ht="32.25" thickBot="1">
      <c r="A9" s="5" t="s">
        <v>20</v>
      </c>
      <c r="B9" s="16" t="s">
        <v>5</v>
      </c>
      <c r="C9" s="22">
        <v>55035.8</v>
      </c>
      <c r="D9" s="22">
        <v>156531.1</v>
      </c>
      <c r="E9" s="22">
        <v>52367.6</v>
      </c>
      <c r="F9" s="22">
        <v>66366.5</v>
      </c>
      <c r="G9" s="22">
        <v>34047.4</v>
      </c>
      <c r="H9" s="22">
        <v>43410.400000000001</v>
      </c>
      <c r="I9" s="33">
        <f t="shared" si="2"/>
        <v>5.0679508937478454E-2</v>
      </c>
      <c r="J9" s="22">
        <v>44209.9</v>
      </c>
      <c r="K9" s="33">
        <f t="shared" si="3"/>
        <v>5.5878342928479222E-2</v>
      </c>
      <c r="L9" s="22">
        <v>39750.9</v>
      </c>
      <c r="M9" s="33">
        <f t="shared" si="4"/>
        <v>4.8765248916117207E-2</v>
      </c>
      <c r="N9" s="33">
        <f t="shared" si="0"/>
        <v>0.82895530824402885</v>
      </c>
      <c r="O9" s="33">
        <f t="shared" si="5"/>
        <v>1.0184172456369902</v>
      </c>
      <c r="P9" s="33">
        <f t="shared" si="6"/>
        <v>0.89914023782003583</v>
      </c>
      <c r="Q9" s="34">
        <f t="shared" si="1"/>
        <v>-8957.1999999999971</v>
      </c>
      <c r="R9" s="35">
        <f t="shared" si="7"/>
        <v>799.5</v>
      </c>
      <c r="S9" s="36">
        <f t="shared" si="8"/>
        <v>-4459</v>
      </c>
      <c r="T9" s="17">
        <v>856567.1</v>
      </c>
      <c r="U9" s="18">
        <v>791181.3</v>
      </c>
      <c r="V9" s="18">
        <v>815148.1</v>
      </c>
    </row>
    <row r="10" spans="1:22" s="2" customFormat="1" ht="48" thickBot="1">
      <c r="A10" s="5" t="s">
        <v>21</v>
      </c>
      <c r="B10" s="16" t="s">
        <v>6</v>
      </c>
      <c r="C10" s="22">
        <v>5647.8</v>
      </c>
      <c r="D10" s="22">
        <v>11601.1</v>
      </c>
      <c r="E10" s="22">
        <v>6310</v>
      </c>
      <c r="F10" s="22">
        <v>11254.4</v>
      </c>
      <c r="G10" s="22">
        <v>783.9</v>
      </c>
      <c r="H10" s="22">
        <v>6550</v>
      </c>
      <c r="I10" s="33">
        <f t="shared" si="2"/>
        <v>7.6468031517904437E-3</v>
      </c>
      <c r="J10" s="22">
        <v>2120</v>
      </c>
      <c r="K10" s="33">
        <f t="shared" si="3"/>
        <v>2.6795375472094701E-3</v>
      </c>
      <c r="L10" s="22">
        <v>1510</v>
      </c>
      <c r="M10" s="33">
        <f t="shared" si="4"/>
        <v>1.8524241177768801E-3</v>
      </c>
      <c r="N10" s="33">
        <f t="shared" si="0"/>
        <v>1.0380348652931854</v>
      </c>
      <c r="O10" s="33">
        <f t="shared" si="5"/>
        <v>0.32366412213740459</v>
      </c>
      <c r="P10" s="33">
        <f t="shared" si="6"/>
        <v>0.71226415094339623</v>
      </c>
      <c r="Q10" s="34">
        <f t="shared" si="1"/>
        <v>240</v>
      </c>
      <c r="R10" s="35">
        <f t="shared" si="7"/>
        <v>-4430</v>
      </c>
      <c r="S10" s="36">
        <f t="shared" si="8"/>
        <v>-610</v>
      </c>
      <c r="T10" s="17">
        <v>856567.1</v>
      </c>
      <c r="U10" s="18">
        <v>791181.3</v>
      </c>
      <c r="V10" s="18">
        <v>815148.1</v>
      </c>
    </row>
    <row r="11" spans="1:22" s="2" customFormat="1" ht="16.5" thickBot="1">
      <c r="A11" s="5" t="s">
        <v>22</v>
      </c>
      <c r="B11" s="16" t="s">
        <v>7</v>
      </c>
      <c r="C11" s="22">
        <v>554436</v>
      </c>
      <c r="D11" s="22">
        <v>589904.1</v>
      </c>
      <c r="E11" s="22">
        <v>531470.4</v>
      </c>
      <c r="F11" s="22">
        <v>670477.80000000005</v>
      </c>
      <c r="G11" s="22">
        <v>459911.9</v>
      </c>
      <c r="H11" s="22">
        <v>577758</v>
      </c>
      <c r="I11" s="33">
        <f t="shared" si="2"/>
        <v>0.67450407562933479</v>
      </c>
      <c r="J11" s="22">
        <v>555731</v>
      </c>
      <c r="K11" s="33">
        <f t="shared" si="3"/>
        <v>0.70240664181521983</v>
      </c>
      <c r="L11" s="22">
        <v>567164</v>
      </c>
      <c r="M11" s="33">
        <f t="shared" si="4"/>
        <v>0.69578031280450758</v>
      </c>
      <c r="N11" s="33">
        <f t="shared" si="0"/>
        <v>1.0870934674819144</v>
      </c>
      <c r="O11" s="33">
        <f t="shared" si="5"/>
        <v>0.96187504110717637</v>
      </c>
      <c r="P11" s="33">
        <f t="shared" si="6"/>
        <v>1.0205729030772082</v>
      </c>
      <c r="Q11" s="34">
        <f t="shared" si="1"/>
        <v>46287.599999999977</v>
      </c>
      <c r="R11" s="35">
        <f t="shared" si="7"/>
        <v>-22027</v>
      </c>
      <c r="S11" s="36">
        <f t="shared" si="8"/>
        <v>11433</v>
      </c>
      <c r="T11" s="17">
        <v>856567.1</v>
      </c>
      <c r="U11" s="18">
        <v>791181.3</v>
      </c>
      <c r="V11" s="18">
        <v>815148.1</v>
      </c>
    </row>
    <row r="12" spans="1:22" s="2" customFormat="1" ht="48" thickBot="1">
      <c r="A12" s="5" t="s">
        <v>23</v>
      </c>
      <c r="B12" s="16" t="s">
        <v>8</v>
      </c>
      <c r="C12" s="22">
        <v>110175.2</v>
      </c>
      <c r="D12" s="22">
        <v>113262.3</v>
      </c>
      <c r="E12" s="22">
        <v>115188</v>
      </c>
      <c r="F12" s="22">
        <v>120387.3</v>
      </c>
      <c r="G12" s="22">
        <v>78118.100000000006</v>
      </c>
      <c r="H12" s="22">
        <v>122881.7</v>
      </c>
      <c r="I12" s="33">
        <f t="shared" si="2"/>
        <v>0.14345834669578134</v>
      </c>
      <c r="J12" s="22">
        <v>85582.5</v>
      </c>
      <c r="K12" s="33">
        <f t="shared" si="3"/>
        <v>0.10817052930851626</v>
      </c>
      <c r="L12" s="22">
        <v>90823.2</v>
      </c>
      <c r="M12" s="33">
        <f t="shared" si="4"/>
        <v>0.11141926234018089</v>
      </c>
      <c r="N12" s="33">
        <f t="shared" si="0"/>
        <v>1.0667925478348439</v>
      </c>
      <c r="O12" s="33">
        <f t="shared" si="5"/>
        <v>0.6964625326635292</v>
      </c>
      <c r="P12" s="33">
        <f t="shared" si="6"/>
        <v>1.0612356498115854</v>
      </c>
      <c r="Q12" s="34">
        <f t="shared" si="1"/>
        <v>7693.6999999999971</v>
      </c>
      <c r="R12" s="35">
        <f t="shared" si="7"/>
        <v>-37299.199999999997</v>
      </c>
      <c r="S12" s="36">
        <f t="shared" si="8"/>
        <v>5240.6999999999971</v>
      </c>
      <c r="T12" s="17">
        <v>856567.1</v>
      </c>
      <c r="U12" s="18">
        <v>791181.3</v>
      </c>
      <c r="V12" s="18">
        <v>815148.1</v>
      </c>
    </row>
    <row r="13" spans="1:22" s="2" customFormat="1" ht="32.25" thickBot="1">
      <c r="A13" s="6">
        <v>1000</v>
      </c>
      <c r="B13" s="16" t="s">
        <v>9</v>
      </c>
      <c r="C13" s="22">
        <v>23469.3</v>
      </c>
      <c r="D13" s="22">
        <v>23171.5</v>
      </c>
      <c r="E13" s="22">
        <v>23267.1</v>
      </c>
      <c r="F13" s="22">
        <v>25329.7</v>
      </c>
      <c r="G13" s="22">
        <v>15647.5</v>
      </c>
      <c r="H13" s="22">
        <v>25179.599999999999</v>
      </c>
      <c r="I13" s="33">
        <f t="shared" si="2"/>
        <v>2.939594574669048E-2</v>
      </c>
      <c r="J13" s="22">
        <v>25887.8</v>
      </c>
      <c r="K13" s="33">
        <f t="shared" si="3"/>
        <v>3.2720439676721377E-2</v>
      </c>
      <c r="L13" s="22">
        <v>26611.8</v>
      </c>
      <c r="M13" s="33">
        <f t="shared" si="4"/>
        <v>3.2646582872486604E-2</v>
      </c>
      <c r="N13" s="33">
        <f t="shared" si="0"/>
        <v>1.0821976095001096</v>
      </c>
      <c r="O13" s="33">
        <f t="shared" si="5"/>
        <v>1.0281259432238796</v>
      </c>
      <c r="P13" s="33">
        <f t="shared" si="6"/>
        <v>1.0279668415238066</v>
      </c>
      <c r="Q13" s="34">
        <f t="shared" si="1"/>
        <v>1912.5</v>
      </c>
      <c r="R13" s="35">
        <f t="shared" si="7"/>
        <v>708.20000000000073</v>
      </c>
      <c r="S13" s="36">
        <f t="shared" si="8"/>
        <v>724</v>
      </c>
      <c r="T13" s="17">
        <v>856567.1</v>
      </c>
      <c r="U13" s="18">
        <v>791181.3</v>
      </c>
      <c r="V13" s="18">
        <v>815148.1</v>
      </c>
    </row>
    <row r="14" spans="1:22" s="2" customFormat="1" ht="48" thickBot="1">
      <c r="A14" s="6">
        <v>1100</v>
      </c>
      <c r="B14" s="16" t="s">
        <v>10</v>
      </c>
      <c r="C14" s="22">
        <v>917.8</v>
      </c>
      <c r="D14" s="22">
        <v>972.5</v>
      </c>
      <c r="E14" s="22">
        <v>621.70000000000005</v>
      </c>
      <c r="F14" s="22">
        <v>942.6</v>
      </c>
      <c r="G14" s="22">
        <v>715.1</v>
      </c>
      <c r="H14" s="22">
        <v>1108.7</v>
      </c>
      <c r="I14" s="33">
        <f t="shared" si="2"/>
        <v>1.2943527716626055E-3</v>
      </c>
      <c r="J14" s="22">
        <v>1117.7</v>
      </c>
      <c r="K14" s="33">
        <f t="shared" si="3"/>
        <v>1.4126976964698231E-3</v>
      </c>
      <c r="L14" s="22">
        <v>1130.7</v>
      </c>
      <c r="M14" s="33">
        <f t="shared" si="4"/>
        <v>1.3871099006425949E-3</v>
      </c>
      <c r="N14" s="33">
        <f t="shared" si="0"/>
        <v>1.783336014154737</v>
      </c>
      <c r="O14" s="33">
        <f t="shared" si="5"/>
        <v>1.0081176152250384</v>
      </c>
      <c r="P14" s="33">
        <f t="shared" si="6"/>
        <v>1.0116310280039367</v>
      </c>
      <c r="Q14" s="34">
        <f t="shared" si="1"/>
        <v>487</v>
      </c>
      <c r="R14" s="35">
        <f t="shared" si="7"/>
        <v>9</v>
      </c>
      <c r="S14" s="36">
        <f t="shared" si="8"/>
        <v>13</v>
      </c>
      <c r="T14" s="17">
        <v>856567.1</v>
      </c>
      <c r="U14" s="18">
        <v>791181.3</v>
      </c>
      <c r="V14" s="18">
        <v>815148.1</v>
      </c>
    </row>
    <row r="15" spans="1:22" s="2" customFormat="1" ht="48" thickBot="1">
      <c r="A15" s="6">
        <v>1200</v>
      </c>
      <c r="B15" s="16" t="s">
        <v>11</v>
      </c>
      <c r="C15" s="22">
        <v>943.2</v>
      </c>
      <c r="D15" s="22">
        <v>589.29999999999995</v>
      </c>
      <c r="E15" s="22">
        <v>470</v>
      </c>
      <c r="F15" s="22">
        <v>841.4</v>
      </c>
      <c r="G15" s="22">
        <v>691.4</v>
      </c>
      <c r="H15" s="22">
        <v>657.7</v>
      </c>
      <c r="I15" s="33">
        <f t="shared" si="2"/>
        <v>7.6783243250879015E-4</v>
      </c>
      <c r="J15" s="22">
        <v>570.70000000000005</v>
      </c>
      <c r="K15" s="33">
        <f t="shared" si="3"/>
        <v>7.2132645197756822E-4</v>
      </c>
      <c r="L15" s="22">
        <v>657.7</v>
      </c>
      <c r="M15" s="33">
        <f t="shared" si="4"/>
        <v>8.0684724653102917E-4</v>
      </c>
      <c r="N15" s="33">
        <f t="shared" si="0"/>
        <v>1.3993617021276596</v>
      </c>
      <c r="O15" s="33">
        <f t="shared" si="5"/>
        <v>0.86772084537022964</v>
      </c>
      <c r="P15" s="33">
        <f t="shared" si="6"/>
        <v>1.1524443665673734</v>
      </c>
      <c r="Q15" s="34">
        <f t="shared" si="1"/>
        <v>187.70000000000005</v>
      </c>
      <c r="R15" s="35">
        <f t="shared" si="7"/>
        <v>-87</v>
      </c>
      <c r="S15" s="36">
        <f t="shared" si="8"/>
        <v>87</v>
      </c>
      <c r="T15" s="17">
        <v>856567.1</v>
      </c>
      <c r="U15" s="18">
        <v>791181.3</v>
      </c>
      <c r="V15" s="18">
        <v>815148.1</v>
      </c>
    </row>
    <row r="16" spans="1:22" s="2" customFormat="1" ht="63.75" thickBot="1">
      <c r="A16" s="6">
        <v>1300</v>
      </c>
      <c r="B16" s="16" t="s">
        <v>12</v>
      </c>
      <c r="C16" s="22">
        <v>5.2</v>
      </c>
      <c r="D16" s="22">
        <v>0</v>
      </c>
      <c r="E16" s="22">
        <v>400</v>
      </c>
      <c r="F16" s="22">
        <v>400</v>
      </c>
      <c r="G16" s="22">
        <v>0</v>
      </c>
      <c r="H16" s="22">
        <v>300</v>
      </c>
      <c r="I16" s="33">
        <f t="shared" si="2"/>
        <v>3.5023525886063102E-4</v>
      </c>
      <c r="J16" s="22">
        <v>400</v>
      </c>
      <c r="K16" s="33">
        <f t="shared" si="3"/>
        <v>5.0557312211499438E-4</v>
      </c>
      <c r="L16" s="22">
        <v>500</v>
      </c>
      <c r="M16" s="33">
        <f t="shared" si="4"/>
        <v>6.133854694625431E-4</v>
      </c>
      <c r="N16" s="33">
        <f t="shared" si="0"/>
        <v>0.75</v>
      </c>
      <c r="O16" s="33">
        <f t="shared" si="5"/>
        <v>1.3333333333333333</v>
      </c>
      <c r="P16" s="33">
        <f t="shared" si="6"/>
        <v>1.25</v>
      </c>
      <c r="Q16" s="34">
        <f t="shared" si="1"/>
        <v>-100</v>
      </c>
      <c r="R16" s="35">
        <f t="shared" si="7"/>
        <v>100</v>
      </c>
      <c r="S16" s="36">
        <f t="shared" si="8"/>
        <v>100</v>
      </c>
      <c r="T16" s="17">
        <v>856567.1</v>
      </c>
      <c r="U16" s="18">
        <v>791181.3</v>
      </c>
      <c r="V16" s="18">
        <v>815148.1</v>
      </c>
    </row>
    <row r="17" spans="1:22" s="2" customFormat="1" ht="48" thickBot="1">
      <c r="A17" s="6">
        <v>1400</v>
      </c>
      <c r="B17" s="16" t="s">
        <v>13</v>
      </c>
      <c r="C17" s="22">
        <v>2575.5</v>
      </c>
      <c r="D17" s="22">
        <v>5669.9</v>
      </c>
      <c r="E17" s="22">
        <v>12761.2</v>
      </c>
      <c r="F17" s="22">
        <v>15450.7</v>
      </c>
      <c r="G17" s="22">
        <v>12760.4</v>
      </c>
      <c r="H17" s="22">
        <v>12868.5</v>
      </c>
      <c r="I17" s="33">
        <f t="shared" si="2"/>
        <v>1.5023341428826767E-2</v>
      </c>
      <c r="J17" s="22">
        <v>2988.8</v>
      </c>
      <c r="K17" s="33">
        <f t="shared" si="3"/>
        <v>3.7776423684432381E-3</v>
      </c>
      <c r="L17" s="22">
        <v>3104</v>
      </c>
      <c r="M17" s="33">
        <f t="shared" si="4"/>
        <v>3.8078969944234675E-3</v>
      </c>
      <c r="N17" s="33">
        <f t="shared" si="0"/>
        <v>1.0084083001598596</v>
      </c>
      <c r="O17" s="33">
        <f t="shared" si="5"/>
        <v>0.23225706181761668</v>
      </c>
      <c r="P17" s="33">
        <f t="shared" si="6"/>
        <v>1.0385438972162739</v>
      </c>
      <c r="Q17" s="34">
        <f t="shared" si="1"/>
        <v>107.29999999999927</v>
      </c>
      <c r="R17" s="35">
        <f t="shared" si="7"/>
        <v>-9879.7000000000007</v>
      </c>
      <c r="S17" s="36">
        <f t="shared" si="8"/>
        <v>115.19999999999982</v>
      </c>
      <c r="T17" s="17">
        <v>856567.1</v>
      </c>
      <c r="U17" s="18">
        <v>791181.3</v>
      </c>
      <c r="V17" s="18">
        <v>815148.1</v>
      </c>
    </row>
    <row r="18" spans="1:22" s="2" customFormat="1" ht="32.25" thickBot="1">
      <c r="A18" s="6"/>
      <c r="B18" s="16" t="s">
        <v>24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33"/>
      <c r="J18" s="22">
        <v>8000</v>
      </c>
      <c r="K18" s="33"/>
      <c r="L18" s="22">
        <v>17000</v>
      </c>
      <c r="M18" s="33"/>
      <c r="N18" s="33" t="e">
        <f t="shared" si="0"/>
        <v>#DIV/0!</v>
      </c>
      <c r="O18" s="33" t="e">
        <f t="shared" si="5"/>
        <v>#DIV/0!</v>
      </c>
      <c r="P18" s="33">
        <f t="shared" si="6"/>
        <v>2.125</v>
      </c>
      <c r="Q18" s="34">
        <f t="shared" si="1"/>
        <v>0</v>
      </c>
      <c r="R18" s="35">
        <f t="shared" si="7"/>
        <v>8000</v>
      </c>
      <c r="S18" s="36">
        <f t="shared" si="8"/>
        <v>9000</v>
      </c>
      <c r="T18" s="17"/>
      <c r="U18" s="18">
        <v>791181.3</v>
      </c>
      <c r="V18" s="18">
        <v>815148.1</v>
      </c>
    </row>
    <row r="19" spans="1:22" s="20" customFormat="1" ht="32.25" thickBot="1">
      <c r="A19" s="7"/>
      <c r="B19" s="19" t="s">
        <v>14</v>
      </c>
      <c r="C19" s="23">
        <f t="shared" ref="C19" si="9">SUM(C6:C17)</f>
        <v>811849.2</v>
      </c>
      <c r="D19" s="23">
        <f t="shared" ref="D19:H19" si="10">SUM(D6:D17)</f>
        <v>962230.60000000009</v>
      </c>
      <c r="E19" s="23">
        <f t="shared" ref="E19" si="11">SUM(E6:E17)</f>
        <v>801158.69999999984</v>
      </c>
      <c r="F19" s="23">
        <f t="shared" si="10"/>
        <v>974501.9</v>
      </c>
      <c r="G19" s="23">
        <f t="shared" si="10"/>
        <v>647063.4</v>
      </c>
      <c r="H19" s="23">
        <f t="shared" si="10"/>
        <v>856567.09999999986</v>
      </c>
      <c r="I19" s="37">
        <f t="shared" si="2"/>
        <v>0.99999999999999989</v>
      </c>
      <c r="J19" s="23">
        <f>SUM(J6:J18)</f>
        <v>791181.3</v>
      </c>
      <c r="K19" s="37">
        <f t="shared" si="3"/>
        <v>1</v>
      </c>
      <c r="L19" s="23">
        <f>SUM(L6:L18)</f>
        <v>815148.09999999986</v>
      </c>
      <c r="M19" s="37">
        <f t="shared" si="4"/>
        <v>0.99999999999999989</v>
      </c>
      <c r="N19" s="37">
        <f t="shared" si="0"/>
        <v>1.0691603299071708</v>
      </c>
      <c r="O19" s="37">
        <f t="shared" si="5"/>
        <v>0.92366529137063536</v>
      </c>
      <c r="P19" s="37">
        <f t="shared" si="6"/>
        <v>1.0302924247577638</v>
      </c>
      <c r="Q19" s="38">
        <f t="shared" si="1"/>
        <v>55408.400000000023</v>
      </c>
      <c r="R19" s="39">
        <f t="shared" si="7"/>
        <v>-65385.799999999814</v>
      </c>
      <c r="S19" s="40">
        <f t="shared" si="8"/>
        <v>23966.799999999814</v>
      </c>
      <c r="T19" s="17">
        <v>856567.1</v>
      </c>
      <c r="U19" s="18">
        <v>791181.3</v>
      </c>
      <c r="V19" s="18">
        <v>815148.1</v>
      </c>
    </row>
    <row r="20" spans="1:22" s="2" customFormat="1" ht="63.75" hidden="1" thickBot="1">
      <c r="A20" s="5"/>
      <c r="B20" s="19" t="s">
        <v>15</v>
      </c>
      <c r="C20" s="47"/>
      <c r="D20" s="13"/>
      <c r="E20" s="47">
        <v>8000</v>
      </c>
      <c r="F20" s="13"/>
      <c r="G20" s="13"/>
      <c r="H20" s="41">
        <v>4500</v>
      </c>
      <c r="I20" s="41"/>
      <c r="J20" s="41">
        <v>0</v>
      </c>
      <c r="K20" s="41"/>
      <c r="L20" s="41">
        <v>9600</v>
      </c>
      <c r="M20" s="41"/>
      <c r="N20" s="41">
        <v>0</v>
      </c>
      <c r="O20" s="41">
        <v>8000</v>
      </c>
      <c r="P20" s="41" t="s">
        <v>16</v>
      </c>
      <c r="Q20" s="42">
        <f>N20-E20</f>
        <v>-8000</v>
      </c>
      <c r="R20" s="43"/>
      <c r="S20" s="44"/>
    </row>
  </sheetData>
  <mergeCells count="1">
    <mergeCell ref="A2:Q2"/>
  </mergeCells>
  <pageMargins left="0.11811023622047245" right="0" top="0.15748031496062992" bottom="0.19685039370078741" header="0.31496062992125984" footer="0.31496062992125984"/>
  <pageSetup paperSize="9"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Табл4 к пояснит РМР 22-24</vt:lpstr>
      <vt:lpstr>'Табл4 к пояснит РМР 22-24'!Область_печати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2021-11-01T05:16:06Z</dcterms:modified>
</cp:coreProperties>
</file>